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mkomlen\Desktop\Postupci 2024\ograničeni\9. Soblinec\2. poziv\"/>
    </mc:Choice>
  </mc:AlternateContent>
  <xr:revisionPtr revIDLastSave="0" documentId="13_ncr:1_{3CDE51E0-1119-442F-9D92-1C838EAC44CC}" xr6:coauthVersionLast="36" xr6:coauthVersionMax="36" xr10:uidLastSave="{00000000-0000-0000-0000-000000000000}"/>
  <bookViews>
    <workbookView xWindow="0" yWindow="0" windowWidth="21570" windowHeight="6840" tabRatio="744" activeTab="2" xr2:uid="{00000000-000D-0000-FFFF-FFFF00000000}"/>
  </bookViews>
  <sheets>
    <sheet name="OPĆI UVJETI ELEKTRO" sheetId="30" r:id="rId1"/>
    <sheet name="SPECIFIKACIJA ELEKTRO" sheetId="33" r:id="rId2"/>
    <sheet name="opći uvjeti (2)" sheetId="35" r:id="rId3"/>
    <sheet name="I prip,dem." sheetId="36" r:id="rId4"/>
    <sheet name="ll lim, krov" sheetId="37" r:id="rId5"/>
    <sheet name="rekapitulacija UKUPNO" sheetId="34" r:id="rId6"/>
  </sheets>
  <definedNames>
    <definedName name="F">#REF!</definedName>
    <definedName name="_xlnm.Print_Area" localSheetId="3">'I prip,dem.'!$A$1:$F$31</definedName>
    <definedName name="_xlnm.Print_Area" localSheetId="4">'ll lim, krov'!$A$1:$F$27</definedName>
    <definedName name="_xlnm.Print_Area" localSheetId="2">'opći uvjeti (2)'!$A$1:$F$17</definedName>
    <definedName name="_xlnm.Print_Area" localSheetId="5">'rekapitulacija UKUPNO'!$A$1:$F$15</definedName>
    <definedName name="_xlnm.Print_Area" localSheetId="1">'SPECIFIKACIJA ELEKTRO'!#REF!</definedName>
    <definedName name="_xlnm.Print_Titles" localSheetId="3">'I prip,dem.'!$1:$1</definedName>
    <definedName name="_xlnm.Print_Titles" localSheetId="4">'ll lim, krov'!$1:$1</definedName>
    <definedName name="_xlnm.Print_Titles" localSheetId="2">'opći uvjeti (2)'!$1:$1</definedName>
  </definedNames>
  <calcPr calcId="191029"/>
</workbook>
</file>

<file path=xl/calcChain.xml><?xml version="1.0" encoding="utf-8"?>
<calcChain xmlns="http://schemas.openxmlformats.org/spreadsheetml/2006/main">
  <c r="E9" i="34" l="1"/>
  <c r="E8" i="34"/>
  <c r="E7" i="34"/>
  <c r="E10" i="34" s="1"/>
  <c r="E11" i="34" s="1"/>
  <c r="E12" i="34" s="1"/>
  <c r="F21" i="36"/>
  <c r="F37" i="33"/>
  <c r="F36" i="33"/>
  <c r="F35" i="33"/>
  <c r="F34" i="33"/>
  <c r="F33" i="33"/>
  <c r="F32" i="33"/>
  <c r="F31" i="33"/>
  <c r="F29" i="33"/>
  <c r="F28" i="33"/>
  <c r="F27" i="33"/>
  <c r="F26" i="33"/>
  <c r="F24" i="33"/>
  <c r="F23" i="33"/>
  <c r="F20" i="33"/>
  <c r="F19" i="33"/>
  <c r="F18" i="33"/>
  <c r="F17" i="33"/>
  <c r="F16" i="33"/>
  <c r="F15" i="33"/>
  <c r="F14" i="33"/>
  <c r="F13" i="33"/>
  <c r="F38" i="33" s="1"/>
  <c r="F39" i="33" l="1"/>
  <c r="F40" i="33" s="1"/>
  <c r="F26" i="37" l="1"/>
  <c r="F25" i="37"/>
  <c r="F24" i="37"/>
  <c r="F22" i="37"/>
  <c r="F21" i="37"/>
  <c r="F20" i="37"/>
  <c r="F19" i="37"/>
  <c r="F18" i="37"/>
  <c r="F30" i="36"/>
  <c r="F29" i="36"/>
  <c r="F28" i="36"/>
  <c r="F26" i="36"/>
  <c r="F25" i="36"/>
  <c r="F24" i="36"/>
  <c r="F23" i="36"/>
  <c r="F22" i="36"/>
  <c r="F27" i="37" l="1"/>
  <c r="F31" i="36"/>
</calcChain>
</file>

<file path=xl/sharedStrings.xml><?xml version="1.0" encoding="utf-8"?>
<sst xmlns="http://schemas.openxmlformats.org/spreadsheetml/2006/main" count="245" uniqueCount="177">
  <si>
    <t>Opis stavke</t>
  </si>
  <si>
    <t>kompl.</t>
  </si>
  <si>
    <t>SPECIFIKACIJA RADOVA I MATERIJALA</t>
  </si>
  <si>
    <t>OPĆENITO</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</si>
  <si>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dva (2) tiskana primjerka te u digitalnom (pdf/dwg) formatu 
* projekti izvedenog stanja dostavljaju se Naručitelju, nakon što su prethodno odobreni od strane Inženjera, u dva (2) tiskana primjerka, i jednom (1) digitalnomformatu (editabilnom i needitabilnom – xls., doc., dwg. i pdf ili slično).
</t>
  </si>
  <si>
    <t>Kod popunjavanja troškovnika potrebno je popuniti sve elemente troškovnika budući da troškovnik sadrži automatske formule za izračunavanje.</t>
  </si>
  <si>
    <t>ELEKTROTEHNIČKE INSTALACIJE</t>
  </si>
  <si>
    <t>Sve radove potrebno je izvesti prema opisima iz troškovnika i u svemu prema projektima, tehničkom opisu, proračunima, shemama, detaljima i svim važećim tehničkim propisima, hrvatskim normama, odredbama Zakona o gradnji kao i uputama proizvođača materijala i opreme te pravilima elektro struke.</t>
  </si>
  <si>
    <t>Kod pripreme ponude, ponuditelju se uvjetuje provjeriti rokove dobave materijala i opreme, rokove i način plaćanja da bi izvršio ugovoreni rok bez kašnjenja i bez prava na alternative, a uzrokovano rokovima isporuke ili nestašicom materijala. Izvođač radova dužan je po završetku radova dostaviti Naručitelju upute za rukovanje instalacijama i uređajima na hrvatskom jeziku.</t>
  </si>
  <si>
    <t>Prije početka radova treba odrediti točnu trasu kabela, a tek onda početi s polaganjem vodova i izvođenjem instalacija. Kod toga treba paziti na propisani razmak u odnosu na druge instalacije.</t>
  </si>
  <si>
    <t xml:space="preserve">Mijenjanje projekta od strane izvođača bez pismenih odobrenja Naručitelja (nadzornog inženjera) i projektanta nije dozvoljeno.  </t>
  </si>
  <si>
    <t>Izvođač treba tijekom izvođenja radova na objektu voditi građevinski dnevnik u koji upisuje početak izvođenja radova na objektu, svakodnevno upisuje broj ljudi na radu i poslove koje su obavili, a po potrebi i ostale stavke (vremenski uvjeti, temperatura). U knjigu nadzorni inženjer i Naručitelj upisuju primjedbe na izvedene radove i eventualne promjene prema projektu.</t>
  </si>
  <si>
    <t>Radi normalnog odvijanja radova Izvođač je dužan izvesti sve građevinske predradnje, osigurati prostoriju za smještaj materijala i alata.</t>
  </si>
  <si>
    <t>Prije stavljanja instalacije u pogon i tehničkog pregleda izvođač je dužan izvršiti mjerenja i ispitivanja u svemu prema zahtijevima iz projekta. Za sva mjerenja i ispitivanja koja su izvršena sastaviti odgovarajuće izvještaje, a sva potrebna mjerenja moraju biti uračunati u jedinične cijene i neće se posebno plaćati izuzev ako je to izričito stavkom troškovnika traženo i nuđeno.</t>
  </si>
  <si>
    <t>Izvođač za svoje radove daje garanciju. Garantni rok počinje teći od dana tehničkog prijema instalacije, odnosno od dana predaje instalacije na upotrebu Naručitelju. Izvođač je dužan otkloniti sve nedostatke u garantnom roku. Ako se izvođač ne odazove na poziv Naručitelja da otkloni nedostatke, Naručitelj će iste otkloniti po trećem licu na teret izvođača.</t>
  </si>
  <si>
    <t>Sav korišteni materijal kod izvođenja instalacija mora odgovarati postojećim propisima i normama, kao i popisu u troškovniku. Radove treba izvesti točno po nacrtu i opisu, a po uputama projektanta i nadzornog inženjera. Radove izvesti stručno i solidno.</t>
  </si>
  <si>
    <t>Naručitelj je dužan da tijekom čitave izgradnje objekta osigura stručni nadzor nad izvođenjem radova.</t>
  </si>
  <si>
    <t>Tijekom izvođenja radova izvođač je dužan da sva nastala odstupanja trasa od onih predviđenih projektom unese u projekt, a po završetku radova treba predati Naručitelju projekt stvarno izvedenog stanja.</t>
  </si>
  <si>
    <t>Puštanje instalacije u eksploataciju dozvoljeno je tek nakon obavljenog tehničkog pregleda i dobivanja uporabne dozvole ako se obavlja tehnički pregled. Ako se tehnički pregled ne obavlja puštanje instalacije u pogon je dozvoljeno nakon obavljenog internog tehničkog pregleda ovlaštenih osoba Naručitelja.</t>
  </si>
  <si>
    <t>Ako troškovnikom i tehničkim opisom nije drugačije navedeno, narudžba materijala obuhvaća isporuku pripadajućeg materijala i proizvoda uključujući istovar, skladištenje i otpremu do mjesta ugradnje.</t>
  </si>
  <si>
    <t>Naročitu pažnju, kod pakiranja, transporta i skladištenja na gradilištu, treba posvetiti kod:
- razdjelnika
- uključnih uređaja 
- rasvjetnih tijela ili drugih osjetljivih dijelova uređaja.
Zagađeni ili oštećeni dijelovi uređaja neće se preuzeti.</t>
  </si>
  <si>
    <t>Nadzorni inženjer mora imati uvid u terminski plan te se mora odazvati na svaki poziv. Za svako neopravdano produženje termina koje utvrdi nadzorni inženjer bit će u ugovoru određena kazna.</t>
  </si>
  <si>
    <t>Ako drugačije nije dogovoreno, izvođač treba, bez posebnih zahtjeva, čistiti redovno svoje radno mjesto. Izvođač mora u toku gradnje iz gradilišta odvesti svu građevinsku šutu, sav otpadni materijal i nepotrebne uređaje.</t>
  </si>
  <si>
    <t>Pri izvođenju radova izvođač je dužan voditi računa o već izvedenim radovima na objektu. Ako bi se izvedeni radovi pri montaži električnih instalacija nepotrebno i uslijed nemarnosti i nestručnosti oštetili, troškove štete snosit će izvođač instalacija.</t>
  </si>
  <si>
    <t>Svaki izvođač ima pravo izbora kome će dati ispitati kvalitetu i funkcionalnost, no to svakako mora biti ovlaštena organizacija. Troškove ispitivanja snosi izvođač elektroradova.</t>
  </si>
  <si>
    <t>Bez obzira na eventualnu nepotpunost ili tiskarsku grešku u opisu troškovnika, projekta, za Izvođača je uvjet završiti posao do potpune gotovosti (uporabe) bez dodatne naknade.</t>
  </si>
  <si>
    <t>Ugovorene cijene su prodajne cijene Izvođača i one obuhvaćaju sav potrebiti rad i materijal za izradu kompletne pozicije troškovnika, sve potrebite prijevoze i prenose, uskladištenja, skele i unutarnje komunikacije na gradilištu te faktore radne snage i poslovanja tvrtke Izvođača. Gotovost svake stavke je do njezine pune funkcije primljene od Naručitelja.</t>
  </si>
  <si>
    <t>Za sve stavke ponudbenog troškovnika, ukoliko ima nejasnoća, Izvođač će iste pojasniti s Projektantom prije ulaska u posao, jer se nakon početka radova neće tolerirati nikakve primjedbe na nepotpunost opisa stavaka ili tehničkog opisa.</t>
  </si>
  <si>
    <t>Projektant garantira za ispravan rad instalacija samo uz uvjet da su izvedene točno prema projektu bez ikakvog odstupanja od istoga, kao i uz uvjet da su pri izradi instalacija upotrebljeni samo prvorazredni materijali predviđeni ovim projektom. Ukoliko bi bilo koji element bio zamijenjen nekim drugim tipom bez prethodne suglasnosti Projektanta, Projektant ne snosi nikakvu odgovornost za neispravan rad instalacija, već ista automatski prelazi na Izvođača.</t>
  </si>
  <si>
    <t>Nabava, razvrstavanje, sortiranje te predaja Naručitelju na uporabu IZJAVA O SVOJSTVIMA, CERTIFIKATA, ATESTA I GARANCIJA sveukupnog UGRAĐENOG MATERIJALA i OPREME na građevini, ispitivanja funkcije moraju odgovarati odredbama: Zakona o prostornom uređenju i gradnji, Zakona o zaštiti na radu, Zakona od požara, a ti troškovi su sadržani u pojedinim stavkama troškovnika (treba ih uračunati).</t>
  </si>
  <si>
    <t>U slučaju da Izvođač radova izvede neke radove čiji bi kvalitet bio u suprotnosti s predviđenom kvalitetom i opisom, dužan je o svom trošku iste srušiti i ukloniti te ponovo izvesti onako kako je to postavljeno projektom.</t>
  </si>
  <si>
    <t>Ako se ukaže potreba izvedbe radova koji nisu predviđeni troškovnikom, Izvođač radova mora prethodno za izvedbu istih dobiti odobrenje od nadzornog inženjera i projektanta te sa istim utvrditi cijenu izvedbe, sastaviti ponudu i radove ugovoriti s Naručiteljom.</t>
  </si>
  <si>
    <t>Sve stavke moraju se količinski kontrolirati prije narudžbe.</t>
  </si>
  <si>
    <t xml:space="preserve">Prije narudžbe elektrotehničke opreme  (sklopke, priključnice, svjetiljke) obvezno uzorak predočiti projektantu i Naručitelju na ovjeru. </t>
  </si>
  <si>
    <t>Kod izvođenja elektrotehničkih radova obvezna je kontinuirana koordinacija s izvođenjem svih ostalih radova na građevini, a naročito s izvođenjem strojarskih instalacija i instalacija vode i kanalizacije, a sve glede određivanja stvarne pozicije priključaka i njihove stvarne električne snage i vrste električnog priključka</t>
  </si>
  <si>
    <t>Kod popunjavanja troškovnika potrebno je popuniti sve elemente troškovnika koji imaju jediničnu količinu.</t>
  </si>
  <si>
    <t xml:space="preserve">U cijenu proizvoda i radova potrebno je uračunati trošak građevinskog priključka električne energije za potrebe gradilišta izvedenog podzemnim kabelima i odgovarajućim priključno mjernim ormarom. Sva elektrotehnička instalacija na gradlištu i sva oprema uključivo razvodne ormare mora zadovoljavati minimalno zahtjeve Pravilnika o zaštiti na radu na privremenim ili pokretnim gradilištima i pripadajućih normi I ODGOVORNOST JE IZVOĐAČA. </t>
  </si>
  <si>
    <t xml:space="preserve">* NAPOMENA - vrijedi za sve stavke troškovnika svih radova: </t>
  </si>
  <si>
    <t>U radove za izradu predmetnih električnih instalacija, dakle za montažu razvodnih ormara, polaganje vodova i pripadajućeg instalacionog materijala, rasvjetnih tijela, opreme i uređaja moraju biti uračunati svi potrebni radovi. Troškovima obuhvatiti sve potrebne pripremno završne radove ( izrada skela, obilježavanje trasa, dubljenje zidova za polaganje kabela i plastičnih cijevi, zatvaranje otvora u zidu žbukom i gletanjem, bušenje prodora kroz zidove, čiščenje otpada nakon završenih radova, potrebne kontrole ispitivanja i drugo). 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 te postavljanje tropolne sheme izvedenog stanja. Svaki kabel koji ulazi u razvodni ormar i izlazi iz ormara potrebno je označiti plastificiranom natpisnom pločicom sa oznakom ulaza ili izlaza, tipa kabela i nazivom strujnog kruga na koji se spaja kabel. Naročitu pažnju potrebno je posvetiti povezivanju metalnih masa u jednu galvansku i uzemljenu cjelinu.</t>
  </si>
  <si>
    <t>kom.</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</si>
  <si>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t>
    </r>
  </si>
  <si>
    <t>m</t>
  </si>
  <si>
    <t>Izrada elaborata s certifikatima ugrađene opreme, svom dokumentacijom o izvršenim ispitivanjima instalacije, izjavom izvoditelja o izvedenim radovima i uvjetima održavanja građevine, i predaja investitoru.</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</si>
  <si>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t>
  </si>
  <si>
    <t>PDV (25%):</t>
  </si>
  <si>
    <t xml:space="preserve">Izvoditelj mora održavati čistoću gradilišta i privremenih puteva gradilišta tijekom izvođenja svih ugovorenih radova, sve u smislu Zakona o zaštiti na radu. Grubo svakodnevno čišćenje gradilišta je uključeno u jedinične cijene radova. </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</si>
  <si>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</si>
  <si>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U cijene stavke obračunati potrebnu radnu skelu za odgovarajuću visinu.</t>
  </si>
  <si>
    <t>Jedinična cijena uključuje:
 - potrebne zaštite svega što treba štititi, uklanjanje zaštita nakon završetka radova,
 - sve unutarnje pretovare, transporte i radne skele,
 - primjena mjera zaštite na radu i drugih važećih propisa,
 - čišćenje u tijeku izvedbe radova i završno čišćenje nakon završetka radova, 
 - rad, sve pripremne i završne radove,
 - materijal, osnovni i pomoćni,
 - odvoz materijala na gradsku deponiju, uključivo troškovi deponiranja i zbrinjavanja.</t>
  </si>
  <si>
    <t>Izrada dokumentacije izvedenog stanja instalacija sa unesenim svim promjenama tijekom izvođenja instalacija. Dokumentacija se sastoji od nacrta i tekstualnog dijela te se predaje Investitoru na CD-u (dwg,doc,jpg i xls formati) i na papiru u 4 primjerka.</t>
  </si>
  <si>
    <t>Stalno čišćenje gradilišta od preostalog materijala i različite ambalaže, kao i zaštita ugrađene i instalirane opreme od utjecaja radova na objektu (zaštita od prašine, oštećivanja i sl.). 
Privremena pohrana demontiranih elemenata te zapisnička predaja Naručitelju.
Čišćenje prostora nakon izvedenih radova, te odvoz otpada na gradsko odlagalište do 50km.</t>
  </si>
  <si>
    <t>Prije demontaže instalacije izvode se radovi koji obuhvaćaju: 
- snimanje situacije i mogućnosti izvedbe demontažnih radova,
- koordinacija dinamike izvođenja radova s tehničkom službom Investitora,
- Izvođenje radova može se odvijati isključivo uz prethodno obavještenje i dozvolu odgovorne osobe.</t>
  </si>
  <si>
    <t>Ispitivanje strujnih krugova prethodno otpojenih kabela radi izrade točne jednopolne sheme razdjelnika GRO, te njihovo označavanje zbog kasnijeg lakšeg ponovnog spajanja na novu opremu. Razdjelnik ima reda veličine 30 odvoda.</t>
  </si>
  <si>
    <t>Otpajanje i demontaža opreme i samog postojećeg razdjelnika građevine naziva RO 1. Razdjelnik ima reda veličine 3 odvoda (3 rastalna osigurača, 3 sklopke na vratima, 1 uklopni sat, 3 sklopnika i 1 tipkalo za otvaranje vrata). Razdjelnik je nadgradni metalni i dimenzija (vxšxd) 400x300x150 mm.</t>
  </si>
  <si>
    <t>Ispitivanje strujnih krugova prethodno otpojenih kabela radi izrade točne jednopolne sheme razdjelnika RO 1, te njihovo označavanje zbog kasnijeg lakšeg ponovnog spajanja na novu opremu. Razdjelnik ima reda veličine 3 odvoda.</t>
  </si>
  <si>
    <t>Otpajanje i demontaža opreme i samog postojećeg glavnog razdjelnika građevine naziva GRO. Razdjelnik ima reda veličine 30 odvoda (6 NV osigurača, 27 automatskih osigurača, 1 sklopka, 1 FID sklopka i 1 sklopnik). Razdjelnik je nadgradni metalni i dimenzija (vxšxd) 2000x800x400 mm.</t>
  </si>
  <si>
    <t>Čišćenje građevine nakon demontaže te odvoz razvrstanog otpadnog materijala na deponij.</t>
  </si>
  <si>
    <t>Otpajanje i demontaža opreme i samog postojećeg razdjelnika u kojem se nalazi brojilo i glavni osigurači. Razdjelnik je nadgradni metalni i dimenzija (vxšxd) 2000x800x400 mm.
NAPOMENA: RADOVE IZVODITI UZ PRISUSTVO DJELATNIKA LOKALNOG ELEKTRODISTRIBUCIJSKOG PODUZEĆA.</t>
  </si>
  <si>
    <t>Spajanje prethodno otpojenih i novih 25 napajačkih kabela na nove osigurače u razdjelniku GRO. Uključen sav sitni spojni i montažni materijal i pribor.</t>
  </si>
  <si>
    <t xml:space="preserve">Dobava, ugradnja i spajanje kabela NHXH-J 3x1,5 mm2 za napajanje tipkala za isključenje napajanja. Polaganje kabela u PNT instalacijske cijevi na zidovima. </t>
  </si>
  <si>
    <t>Dobava, isporuka i montaža na strop i zid PNT cijevi Φ20 mm, a za polaganje instalacionih vodova.</t>
  </si>
  <si>
    <t>Dobava, ugradnja i spajanje vodova za napajanje postojećih potrošača:</t>
  </si>
  <si>
    <t xml:space="preserve"> - NYY-J 3x1,5 mm2.</t>
  </si>
  <si>
    <t xml:space="preserve"> - NYY-J 3x2,5 mm2.</t>
  </si>
  <si>
    <t>Dobava, ugradnja i spajanje tipkala za isključenje napajanja (T-ISK-GRO) u kučištu mehaničke zaštite IP65 sa stakalcem. Tipkalo montirati vani pored ulaznih vrata.</t>
  </si>
  <si>
    <t>SPECIFIKACIJA RADOVA I MATERIJALA UKUPNO:</t>
  </si>
  <si>
    <t>SPECIFIKACIJA RADOVA I MATERIJALA S PDV-OM UKUPNO:</t>
  </si>
  <si>
    <t>Preuzimanje od Investitora zidnog nadžbuknog ormara IP40 zaštite, ukupnih dimenzija (šxvxd) 590×915×250mm. Ormar je izrađen od plastificiranog čeličnog lima. Demontaža viška opreme u ormaru te priprema ormara za postavljanje i spajanje nove opreme u njega.</t>
  </si>
  <si>
    <t xml:space="preserve"> - luksomat sa vanjskom sondom 230 V AC, 10A - 1 kom.,
 - vremenska sklopka IH 24h, 230V AC - 1 kom.,
 - grebenasti prekidač, ugradnja na vrata, 1-0-2; 3polni; za nazivni napon 230V, AC, Nazivna radna struja 10A,  - 2 kom.,
 - sklopnik instalacijski  4-polni, nazivni napon 230/400V; 50Hz; AC1, Nazivna radna struja 10A, Napajanje AC 230V - 2 kom.,
 - motorski sklopnik 16A, 1P - 1 kom.,
 - bimetalni član za motorski sklopnik 2-4A - 1 kom.,
 - sklopnik instalacijski  4-polni, nazivni napon 230/400V; 50Hz; AC1, Nazivna radna struja 16A, Napajanje AC 230V - 1 kom.,
 - signalne cvene žaruljice za ugradnju na vrata ormara, 230 V - 3 kom.,
 - signalne zelene žaruljice za ugradnju na vrata ormara, 230 V - 3 kom.,
 - montaža i spajanje na vrata prethodno demontiranog tipkala za otvaranje vrata. 
Sva potrebna montažna i spojna oprema potrebna za ugradnju specificirane opreme u  ormare, viličaste sabirnice, redne stezaljke, sabirnice nule i zemlje, spojni vodovi, natpisne pločice, te ostali potrebni sitni spojni i montažni materijal i pribor.</t>
  </si>
  <si>
    <t>Dobava svog potrebnog materijala i izrada spajanja mjernog uređaja (instrumenta) u razdjelniku GRO na postojeći sustav CNUS-a naručitelja do potpune funkcionalnosti. Postojeći sustav CNUS-a je NIAGARA, te je otvoreni sustav. Sve parametre, grafike te specijalističke radove uskladiti s naručiteljem. Sustav mora biti nadgledan i upravljiv po svim parametrima automatike pojedinog sustava. Liniju i mjesto spajanja isporučuje naručitelj.</t>
  </si>
  <si>
    <t>Dobava, postava i spajanje tipski testiranog samostojećeg modularnog ormara IP65 zaštite oznake GRO, u skladu sa standardima IEC/EN 60439-1, IEC/EN 60439-3, IEC/EN 62208, IEC/EN 61439-1/2, sastavljenog iz jednog aparatnog polja ukupnih dimenzija (šxvxd) 800×2000×600mm, s podnožjem visine 100mm. Ormar je izrađen od plastificiranog čeličnog lima RAL 7035. Vrata aparatnih polja su neprozirna. Oznaku razdjelnika kao i natpise na vratima izvesti na graviranim plastičnim pločicama. Razdjelnik je opremljen bravicama na vratima, te nosačem za jednopolnu shemu. 
NAPOMENA: RADOVE MONTAŽE BROJILA IZVODE DJELATNICI LOKALNOG ELEKTRODISTRIBUCIJSKOG PODUZEĆA.
U razdjelnik ugraditi slijedeću opremu prema jednopolnoj shemi:
- osigurači EZ 250/100A - 3 kom.,
- osigurači EZ 25/6A - 1 kom.,
- električno brojilo - brojilo s mogućnošću daljinskog očitanja (brojilo ugrađuje lokalno elektrodistribucijsko poduzeće),
- Osigurač-rastavna sklopka za osigurače tipa C22 (22x58mm) do 125A, 3-polna, - 1 kom.,
- Cilindrični osigurač tipa C22, karakteristike gG/gL, In=125A, - 3 kom.,
- Odvodnik prenapona s pomoćnim kontaktom, 3-p, za sustav TN-C, klasa B+C, Iimp=25kA, In(8/20)=25kA, Un=350V, - 1 kom.,</t>
  </si>
  <si>
    <r>
      <t xml:space="preserve">Postava i spajanje postojećeg zidnog nadžbuknog ormara IP65 zaštite oznake GRO, ukupnih dimenzija (šxvxd) 590×915×250mm. Ormar je izrađen od plastificiranog čeličnog lima. Vrata aparatnih polja su neprozirna. Oznaku razdjelnika kao i natpise na vratima izvesti na graviranim plastičnim pločicama. Razdjelnik je opremljen bravicama na vratima, te nosačem za jednopolnu shemu. </t>
    </r>
    <r>
      <rPr>
        <sz val="10"/>
        <rFont val="Arial"/>
        <family val="2"/>
        <charset val="238"/>
      </rPr>
      <t>NAPOMENA: Kućište ormara i dio opreme dobavlja Investitor.</t>
    </r>
    <r>
      <rPr>
        <b/>
        <sz val="10"/>
        <rFont val="Arial"/>
        <family val="2"/>
        <charset val="238"/>
      </rPr>
      <t xml:space="preserve"> </t>
    </r>
    <r>
      <rPr>
        <sz val="10"/>
        <rFont val="Arial"/>
        <family val="2"/>
      </rPr>
      <t>U razdjelnik ugraditi slijedeću opremu prema jednopolnoj shemi:
 - Zaštitni uređaj diferencijalne struje ZUDS 63/0,03 A, 4p - 1 kom,
 - Zaštitni uređaj diferencijalne struje ZUDS 40/0,03 A, 4p - 2 kom,
 - Minijaturni automatski prekidač, 63A, C karakteristike, 3-polni, 35 kA - 1 kom.,
 - Minijaturni automatski prekidač, 40A, C karakteristike, 3-polni, 35 kA - 2 kom.,
 - Minijaturni automatski prekidač, 25A, C karakteristike, 3-polni, 35 kA - 1 kom.,
 - Minijaturni automatski prekidač, 16A, C karakteristike, 3-polni, 35 kA - 2 kom. (Dobavlja Investitor) ,
 - Minijaturni automatski prekidač, 16A, C karakteristike, 1-polni, 35 kA - 16 kom.,
 - Minijaturni automatski prekidač, 10A, C karakteristike, 1-polni, 35 kA - 8 kom.,
 - Minijaturni automatski prekidač, 10A, C karakteristike, 3-polni, 35 kA - 3 kom.,</t>
    </r>
  </si>
  <si>
    <t>R.br.</t>
  </si>
  <si>
    <t>Jed.mj.</t>
  </si>
  <si>
    <t>Količina</t>
  </si>
  <si>
    <t>UKUPNA REKAPITULACIJA SVIH RADOVA</t>
  </si>
  <si>
    <t>I.</t>
  </si>
  <si>
    <t>PRIPREMNI RADOVI I DEMONTAŽE</t>
  </si>
  <si>
    <t>II</t>
  </si>
  <si>
    <t>LIMARSKI I KROVOPOKRIVAČKI RADOVI</t>
  </si>
  <si>
    <t>PDV 25 % :</t>
  </si>
  <si>
    <t>OPĆI UVJETI</t>
  </si>
  <si>
    <t>Izvođač radova je obvezan organizaciju gradilišta izvesti prema odredbama Zakona o zaštiti na radu i Pravilnika o zaštiti na radu na privremenim gradilištima.</t>
  </si>
  <si>
    <t>Sve privremene pristupne putove, odlagališta materijala, pomoćne skele i druge zaštitne mjere izvođač mora izvesti, održavati ih i ukloniti ih tako da ne ugrozi živote korisnika i odvijanje ostalih radova u građevini i na kraju sve vanjske površine koje su se koristile u tijeku izvedbe radova očistiti.</t>
  </si>
  <si>
    <t xml:space="preserve">Izvođač mora održavati čistoću gradilišta i privremenih puteva gradilišta tijekom izvođenja svih ugovorenih radova, sve u smislu Zakona o zaštiti na radu i Planu uređenja gradilišta.  </t>
  </si>
  <si>
    <t>Za otpadni materijal izvođač mora osigurati privremenu gradilišnu deponiju. Ista se poslije odvozi na gradsku deponiju. Za odvezeni materijal izvođač mora imati potvrdu - dostavnicu o njegovom zbrinjavanju.</t>
  </si>
  <si>
    <t>Sve eventualne promjene u projektu se trebaju odobriti od strane projektanta ili nadzornog inženjera. Izvođač ne smije na izvoditi radove na način koji nije predviđen projektom i troškovnikom.</t>
  </si>
  <si>
    <t>Ukoliko se radovi izvedu na način koji nije predviđen projektom i troškovnikom izvođač će o svom trošku sanirati i ponovno izvesti radove na način na koji je traženo.</t>
  </si>
  <si>
    <t>Prilikom izvođenja radova izvođač treba voditi računa o stanju i trasama postojećih instalacija koje nisu u obuhvatu projekta kako se iste ne bi oštetile.</t>
  </si>
  <si>
    <t>Svako oštećenje nastalo nemarom izvođača će se sanirati na teret izvođača.</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</si>
  <si>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</si>
  <si>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Svi materijali moraju posjedovati odgovarajuće zakonske ateste i uvjerenja.</t>
  </si>
  <si>
    <t>Svi radovi se obračunavaju prema stvarno odrađenim količinama. Izvođač za potrebe dokazivanja količina izrađuje građevinsku knjigu s dokaznicom mjera i pripadajućim obračunskim nacrtima koje pregledava i ovjerava nadzorni inženjer.</t>
  </si>
  <si>
    <t>U cijenu radova potrebno je uračunati specifične uvjete rada unutar AKD-a. Radovi se moraju organizirati na način da minimalno ometaju rad okolnih odjela. Uračunati sva otežanja uvjeta rada, noćni rad, rad u smjenama, rad vikendima i specifičan rad u koordinaciji s osobljem AKD-a, specifičnim mjerama osiguranja i provjera ulaza.</t>
  </si>
  <si>
    <t xml:space="preserve">A </t>
  </si>
  <si>
    <t>GRAĐEVINSKI RADOVI</t>
  </si>
  <si>
    <t>A I.</t>
  </si>
  <si>
    <t xml:space="preserve">Izvođač radova je obvezan organizaciju i demobilizaciju gradilišta izvesti prema odredbama Zakona o zaštiti na radu i Pravilnika o zaštiti na radu na privremenim gradilištima, izraditi shemu uređenja gradilišta i napraviti Plan izvođenja radova. </t>
  </si>
  <si>
    <t>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</si>
  <si>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 xml:space="preserve">Izvoditelj mora održavati čistoću gradilišta i privremenih puteva gradilišta tijekom izvođenja svih ugovorenih radova, sve u smislu Zakona o zaštiti na radu i Planu uređenja gradilišta. Grubo svakodnevno čišćenje gradilišta je uključeno u jedinične cijene radova. </t>
  </si>
  <si>
    <t>Jedinična cijena uključuje:</t>
  </si>
  <si>
    <t xml:space="preserve"> - </t>
  </si>
  <si>
    <t>potrebne zaštite svega što treba štititi, uklanjanje zaštita nakon završetka radova,</t>
  </si>
  <si>
    <t>sve unutarnje pretovare, transporte i radne skele;</t>
  </si>
  <si>
    <t>primjena mjera zaštite na radu i drugih važećih propisa;</t>
  </si>
  <si>
    <t xml:space="preserve">čišćenje u tijeku izvedbe radova i završno čišćenje nakon završetka radova, </t>
  </si>
  <si>
    <t>rad, sve pripremne i završne radove,</t>
  </si>
  <si>
    <t>materijal, osnovni i pomoćni,</t>
  </si>
  <si>
    <t>odvoz materijala na gradsku deponiju, uključivo troškovi deponiranja i zbrinjavanja.</t>
  </si>
  <si>
    <t>1.</t>
  </si>
  <si>
    <t>Zaštita opreme unutar skladišnog prostora. Oprema se zaštićuje folijama, te mora biti zaštićena za svo vrijeme trajanja radova. U cijenu uključena postava folije s materijalom, te kasnija demontaža. Obračun komplet.</t>
  </si>
  <si>
    <t>kpl</t>
  </si>
  <si>
    <t>2.</t>
  </si>
  <si>
    <t>Demontaža žlijebova s nosačima, te pripadajućih vertikala. Obračun po m' demontiranih žlijebova i vertikala.</t>
  </si>
  <si>
    <t>m'</t>
  </si>
  <si>
    <t>3.</t>
  </si>
  <si>
    <t>Demontaža pokrova skladišta. Postojeći pokrov je od salonit azbestnih ploča. Pokrov treba demontirati i uredno posložiti na palete kako bi se iste mogle odvesti na deponij. Deponiranje salonita je obveza AKD-a, te izvođač po istome nema nikakvih troškova. U cijenu uključena demontaža pokrova i slaganje istoga na palete. Obračun po m2.</t>
  </si>
  <si>
    <t>m2</t>
  </si>
  <si>
    <t>4.</t>
  </si>
  <si>
    <t>Demontaža pokrova skladišta. Postojeći pokrov je ploča valovitog lima. U cijenu uključena demontaža pokrova i odvoz na deponij. Obračun po m2.</t>
  </si>
  <si>
    <t>5.</t>
  </si>
  <si>
    <t>Demontaža gromobranske trake, te ponovno postavljanje iste nakon što se novi pokrov montira. Gromobransku traku treba pažljivo demontirati i privremeno deponirati, te kasnije ponovno montirati s novim spojnim sredstvima. U cijenu uključena demontaža i ponovna montaža gromobranske trake. Obračun po m'.</t>
  </si>
  <si>
    <t>6.</t>
  </si>
  <si>
    <t>Demontaža oštećene i dotrajale drvne građe. Nakon demontaže pokrova izvođač će u suradnji s investitorom pregledati drvnu građu i demontirati svu oštećenu i dotrajalu drvnu građu. U cijenu uključena demontaža i odvoz građe na deponij. Obračun po m3.</t>
  </si>
  <si>
    <t>m3</t>
  </si>
  <si>
    <t>7.</t>
  </si>
  <si>
    <t>Razni nepredviđeni radovi. Rad izvesti isključivo po nalogu nadzornog inženjera upisom u građevinski dnevnik. Obračun po stvarno utrošenim satima upisanim u građevinski dnevnik i ovjerenim od strane nadzornog inženjera.</t>
  </si>
  <si>
    <t>7.1.</t>
  </si>
  <si>
    <t>radnik NKV</t>
  </si>
  <si>
    <t>sati</t>
  </si>
  <si>
    <t>7.2.</t>
  </si>
  <si>
    <t>radnik KV</t>
  </si>
  <si>
    <t>7.3.</t>
  </si>
  <si>
    <t>radnik VKV</t>
  </si>
  <si>
    <t>PRIPREMNI RADOVI I DEMONTAŽE UKUPNO:</t>
  </si>
  <si>
    <t>A ll.</t>
  </si>
  <si>
    <t>Opći uvjeti i napomene</t>
  </si>
  <si>
    <t>Zidarske radove izvesti prema opisu u troškovniku, te u skladu sa važećim standardima za izvedbu i materijale.</t>
  </si>
  <si>
    <t>Prilikom žbukanja unutarnjih zidova izvesti zaštitu izbočenih bridova (vanjskih rubova) umetanjem u žbuku aluminijskih ili plastičnih profila.</t>
  </si>
  <si>
    <t>sav rad, uključivo pomoćni; sve pripremne i završne radove;</t>
  </si>
  <si>
    <t>sav materijal, osnovni i pomoćni;</t>
  </si>
  <si>
    <t>sva manja potrebna štemanja, šlicanja i prilagođavanja ploha;</t>
  </si>
  <si>
    <t>sve unutarnje pretovare, transporte i manipulacije;</t>
  </si>
  <si>
    <t>sve potrebne pomoćne konstrukcije i radne skele;</t>
  </si>
  <si>
    <t>primjena mjera zaštite na radu i drugih važećih propisa.</t>
  </si>
  <si>
    <t>Dobava i postava drvene građe na pozijama demontirane oštećene i dotrajale građe. Drvena građa ista kao postojeća. U cijenu uključena postava, materijal i spojna sredstva. Obračun po m3.</t>
  </si>
  <si>
    <t xml:space="preserve">Dobava i postava krovnih sendvič panela debljine 30mm. Debljina pocinčanog lima s vanjske i s unutarnje strane minimalno 0,40mm. Boja panela u svijetlo sivoj nijansi, a sve prema odabiru naručitelja nakon što izvođač dostavi RAL kartu. Krovni paneli se učvrćuju u postojeću drvenu konstrukciju. U cijenu uključena postava panela sa svim spojnim sredstvima. Obračun po m2 tlocrtne površine krova.  </t>
  </si>
  <si>
    <t>Dobava i postava sljemenog opšava, rubnog opšava na zabatnim zidovima, te rubnog opšava na poziciji gdje se montira žlijeb. Opšav se izvodi od pocinčanog lima u boji krovnih panela debljine 0,6mm . Razvijena širina opšava 30cm. Obračun po m'.</t>
  </si>
  <si>
    <t>Dobava i postava žijeba s nosačima. Žijeb se radi od pocinčanog lima deblijine 0,6mm u boji krovnih panela, te na 4 pozicije ima izlaz za vertikalnu krovnu odvodnju. Razvijena širina žlijeba je 30cm. Obračun po m'.</t>
  </si>
  <si>
    <t>Dobava i postava vertikalnih odvodnjih cijevi za krovnu odvodnju s nosačima. Vertikalne cijevi se izvode od pocinčanog lima promjera 90mm. Obračun po m'.</t>
  </si>
  <si>
    <t>6.1.</t>
  </si>
  <si>
    <t>6.2.</t>
  </si>
  <si>
    <t>6.3.</t>
  </si>
  <si>
    <t>LIMARSKI I KROVOPOKRIVAČKI RADOVI UKUPNO:</t>
  </si>
  <si>
    <t>III</t>
  </si>
  <si>
    <t>ELEKTRO ORMAR</t>
  </si>
  <si>
    <t>UKUPNO ELEKTRO I KROV :</t>
  </si>
  <si>
    <t>SVEUKUPNO ELEKTRO I KROV :</t>
  </si>
  <si>
    <t>*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U pojedinim stavkama Troškovnika, navedene su tražene tehničke karakteristike materijala, proizvoda i opreme koji sačinjavaju cjelokupni predmet nabave, kao i pripadni kriteriji jednakovrijednosti za materijale, proizvode i opremu čije se karakteristike ne mogu dovoljno precizno i razumljivo opisati.
Također, za sve navedene nacionalne norme kojima su prihvaćene europske norme,  europska tehnička odobrenja,  zajedničke tehničke specifikacije,  međunarodne norme,  drugi tehnički referentni sustavi koje su utvrdila europska normizacijska tijela  vrijede i jednakovrijedne norme, tehnička odobrenja, tehničke specifikacije i tehnički referetni sustavi.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Poziva ili promijeni tekst ili količine navedene u Troškovniku, smatrat će se da je takav Troškovnik nepotpun i nevažeći te će Ponuda biti odbijena.</t>
  </si>
  <si>
    <t>Jedinična cijena sadrži:
 - sav potreban rad, energiju i materijal za izvršenje stavke, a sve do pune funkcije
 - sve potrebne prijenose i transporte u vertikalnom i horizontalnom smislu
 - svo potrebno deponiranje na javnu registriranu deponiju s utovarom, odvozom i deponiranjem
 - zapisničku primopredaju  materijala i opreme s deponiranjem na mjesto gdje odredi investitor ili Nadzor za stavku gdje se to zahtjeva
 - sve potrebno  osiguranje okolnih površina I prostora te sva potrebna zaštita u smislu sprečavanja okolnh oštećenja
 - svo potrebno čišćenje nakon izvršenja stavke te odvoz šute smeća i otpada s deponiranjem na, za to, registriranu deponiju 
 - sav potrebni atestni i certifikacijski materijal te dokazi o kvaliteti gradivog materijala
 - sva potrebna ispitivanja kvalitete ugrađenog materijala 
 - sve organizacijske troškove gradilišta
Prije izvedbe, narudžbe ili bilo kojeg početka rada izvođač radova obavezno je dužan na licu mjesta uzeti sve potrebe mjere kote i  svu izmjeru potrebnu za izradu stavke. Naznačene dimenzije i kote u nacrtima treba obavezno provjeriti na licu mjesta.</t>
  </si>
  <si>
    <t>Količine radova, koje se nakon dovršenja građevine ne mogu provjeriti izmjerom, upisuju se u građevinsku knjigu, odnosno u građevinski dnevnik. Nadzorni inženjer i Izvođač potvrđuju svojim potpisom točnost upisanih podataka.
Prije izvedbe takovih radova Izvođač je dužan izvijestiti nadzornog inženjera da pristupa tim radovima, kako bi se na vrijeme utvrdile eventualno moguće sporne količine i potvrdila točnost podataka.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narudžbe opreme provjeriti mogućnost ugradnje u naravi.</t>
  </si>
  <si>
    <t>Prije početka izvođenja radova, izvođač može izvršiti pregled objekta i o eventualnim odstupanjima projekta od stvarnog stanja pismeno upozoriti Naručitelja.</t>
  </si>
  <si>
    <t>Izvođač radova se može upoznati s projektnom dokumentacijom prije početka izvođenja radova. Ako uoči nedostatke, treba odmah s uočenim nedostacima upoznati Naručitelja (nadzornog inženjera) i projektanta.</t>
  </si>
  <si>
    <t xml:space="preserve"> - Kompaktni prekidač, fiksni, 3-p, Icu/Ics=36 kA, In=100 A, Ir=100-250 A, sa termomagnetskom zaštitnom jedinicom, montaža na ploču, - 1 kom.,
- Pomoćni kontakt za kompaktni prekidač, 1NO, 1NC, - 1 kom.,
- Gljivasto tipkalo za isklop u nuždi, komplet: gljivasto tipkalo (deblokada povlačenjem), sprežni element, N/C kontakt - 1kom.D29
 - 'Mjerni instrument za 3-fazno mjerenje električnih energija i snaga sa logiranjem podataka, analizom kvalitete napajanja, alarmiranjem sljedećih karakteristika: klasa točnosti 0,5S,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Osigurač-rastavna sklopka za osigurače tipa C10 (10x38mm) do 32A, 3-polna, - 1kom.,
- Osigurač-rastavna sklopka za osigurače tipa C10 (10x38mm) do 32A, 1-polna, - 1kom.,
- Cilindrični osigurač tipa C10, karakteristike gG/gL, In=6A, - 4 kom.,
- Minijaturni automatski prekidač, 6A, B karakteristike, 1-polni, 36 kA, - 1 kom.,
- Osigurač-rastavna sklopka za osigurače tipa C22 (22x58mm) do 125A, 3-polna, - 2 kom.,
- Cilindrični osigurač tipa C22, karakteristike gG/gL, In=50A, - 3 kom.,
- Cilindrični osigurač tipa C22, karakteristike gG/gL, In=40A, - 3 kom.,
</t>
  </si>
  <si>
    <t>Strujni mjerni transformator 100A/5A montaža na sabirnice, kl. 0,5 15VA, - 3 kom.
Sva potrebna montažna i spojna oprema potrebna za ugradnju specificirane opreme u  ormare, viličaste sabirnice, redne stezaljke, sabirnice nule i zemlje, spojni vodovi, natpisne pločice, te ostali potrebni sitni spojni i montažni materijal i pribor.</t>
  </si>
  <si>
    <t>Ponudbena cijena svake stavke ovog troškovnika sadrži materijal, opremu i radnu snagu potrebnu za ugradnju, navedenog materijala i opreme do pune pogonske sposobnosti.
U sve stavke uključeno je prikupljanje, utovar i transport otpadnog materijala na gradsku planirku. Voditi brigu da se ne dogode oštećenja postojećih dijelova građevine koji se zadržavaju ( prozori i sl.).
Ponudbena cijena svake stavke ovog troškovnika sadrži sitni potrošni materijal neophodan za montažu specificirane opreme, kao što su: sitni ovjesi, obuhvatnice, tipli, profilno željezo i sav ostali materijal koji nije posebno specificiran, a za potpunu funkciju sistema.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Ovom specifikacijom nisu obuhvaćeni elektrotehnički ni radovi odvodnje vezani uz funkcionalnost postrojenja specificiranog ovim projektom.
Izradu radioničke dokumentacije, sva ispitivanja i nabavu atestne dokumentacije na hrvatskom jeziku, izradu dokumentacije izvedenog stanja;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t>
  </si>
  <si>
    <t xml:space="preserve">Za sav ugrađeni materijal i proizvode treba osigurati i priložiti izjave o svojstvima (izjave o sukladnosti do donošenja pravilnika), dokaze o ispravnosti i kvaliteti, od ovlaštene organizacije. </t>
  </si>
  <si>
    <t>Jedinična cijena bez PDV-a u EUR</t>
  </si>
  <si>
    <t>Cijena stavke bez PDV-a u EUR</t>
  </si>
  <si>
    <t>ZA PONUDITELJA</t>
  </si>
  <si>
    <t xml:space="preserve">Izvođač može pregledati lokaciju gradnje i prostore oko postojećeg objekta prije davanja ponude kako bi se upoznao sa svim strukturama građevine i mogućnostima pristupa. Izvođač nema pravo na nikakve naknadne zahtjeve za povećanjem cijena pojedinih radova, a koji bi bili posljedica nejasnoća u troškovniku ili nepotpunog sagledavanja obima rada u stavkama troškovnika. </t>
  </si>
  <si>
    <t>Za naknadne radove koji nisu obuhvaćeni troškovnikom izvođač je dužan obavijestiti nadzornog inženjera. Izvođač je dužan dati ponudu za navedene radove, te će se nakon odobrenja nadzornog inženjera i Naručitelja isti izvoditi. Za obračun dodatnih radova se izrađuje građevinska knjiga s dokaznicom mjera i pripadajućim obračunskim nacrtima koje pregledava i ovjerava nadzorni inženjer.</t>
  </si>
  <si>
    <t>NAPOMENA:
 Izvođač radova je obvezan organizaciju i demobilizaciju gradilišta izvesti prema odredbama Zakona o zaštiti na radu i Pravilnika o zaštiti na radu na privremenim gradilištima.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</si>
  <si>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Sve radove izvoditi na siguran način po pravilima struke u beznaponskom stanju.</t>
  </si>
  <si>
    <r>
      <t>Ponuditelj</t>
    </r>
    <r>
      <rPr>
        <sz val="10"/>
        <color rgb="FFFF0000"/>
        <rFont val="Arial"/>
        <family val="2"/>
        <charset val="238"/>
      </rPr>
      <t xml:space="preserve"> </t>
    </r>
    <r>
      <rPr>
        <sz val="10"/>
        <rFont val="Arial"/>
        <family val="2"/>
        <charset val="238"/>
      </rPr>
      <t xml:space="preserve">može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Vrijeme izvođenja radova definira investitor prema svojim zahtjevima i faznosti izvođenja. </t>
    </r>
  </si>
  <si>
    <t>TROŠKOVNIK</t>
  </si>
  <si>
    <t>Prilog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</si>
</sst>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 0&quot;.&quot;"/>
    <numFmt numFmtId="165" formatCode="#,##0.00_ ;[Red]\-#,##0.00\ "/>
    <numFmt numFmtId="166" formatCode="#,##0.00\ _k_n"/>
  </numFmts>
  <fonts count="4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Helv"/>
    </font>
    <font>
      <sz val="11"/>
      <name val="Arial"/>
      <family val="2"/>
    </font>
    <font>
      <b/>
      <sz val="12"/>
      <name val="Arial"/>
      <family val="2"/>
    </font>
    <font>
      <b/>
      <sz val="11"/>
      <name val="Arial"/>
      <family val="2"/>
    </font>
    <font>
      <sz val="10"/>
      <name val="Arial"/>
      <family val="2"/>
    </font>
    <font>
      <b/>
      <sz val="10"/>
      <name val="Arial"/>
      <family val="2"/>
    </font>
    <font>
      <sz val="10"/>
      <name val="Arial"/>
      <family val="2"/>
    </font>
    <font>
      <sz val="11"/>
      <color indexed="10"/>
      <name val="Arial"/>
      <family val="2"/>
    </font>
    <font>
      <b/>
      <sz val="10"/>
      <color indexed="10"/>
      <name val="Arial"/>
      <family val="2"/>
    </font>
    <font>
      <sz val="10"/>
      <color theme="1"/>
      <name val="Calibri"/>
      <family val="2"/>
      <charset val="238"/>
      <scheme val="minor"/>
    </font>
    <font>
      <sz val="11"/>
      <color theme="1"/>
      <name val="Calibri"/>
      <family val="2"/>
      <scheme val="minor"/>
    </font>
    <font>
      <sz val="10"/>
      <name val="Arial"/>
      <family val="2"/>
      <charset val="238"/>
    </font>
    <font>
      <b/>
      <sz val="10"/>
      <name val="Arial"/>
      <family val="2"/>
      <charset val="238"/>
    </font>
    <font>
      <sz val="11"/>
      <name val="Arial"/>
      <family val="2"/>
      <charset val="238"/>
    </font>
    <font>
      <sz val="10"/>
      <name val="MS Sans Serif"/>
      <family val="2"/>
      <charset val="238"/>
    </font>
    <font>
      <sz val="10"/>
      <color rgb="FF000000"/>
      <name val="Arial1"/>
      <charset val="238"/>
    </font>
    <font>
      <sz val="10"/>
      <color theme="1"/>
      <name val="Arial"/>
      <family val="2"/>
      <charset val="238"/>
    </font>
    <font>
      <sz val="11"/>
      <color indexed="8"/>
      <name val="Calibri"/>
      <family val="2"/>
    </font>
    <font>
      <sz val="10"/>
      <name val="Arial"/>
      <family val="2"/>
      <charset val="238"/>
    </font>
    <font>
      <sz val="12"/>
      <name val="Arial"/>
      <family val="2"/>
      <charset val="238"/>
    </font>
    <font>
      <b/>
      <sz val="11"/>
      <name val="Arial"/>
      <family val="2"/>
      <charset val="238"/>
    </font>
    <font>
      <b/>
      <sz val="12"/>
      <name val="Arial"/>
      <family val="2"/>
      <charset val="238"/>
    </font>
    <font>
      <sz val="8"/>
      <name val="Arial CE"/>
      <family val="2"/>
      <charset val="238"/>
    </font>
    <font>
      <sz val="8"/>
      <name val="Arial"/>
      <family val="2"/>
      <charset val="238"/>
    </font>
    <font>
      <sz val="9"/>
      <name val="Arial"/>
      <family val="2"/>
      <charset val="238"/>
    </font>
    <font>
      <sz val="9"/>
      <name val="Arial CE"/>
      <charset val="238"/>
    </font>
    <font>
      <b/>
      <sz val="9"/>
      <name val="Arial CE"/>
      <family val="2"/>
      <charset val="238"/>
    </font>
    <font>
      <b/>
      <sz val="11"/>
      <name val="Arial CE"/>
      <charset val="238"/>
    </font>
    <font>
      <b/>
      <sz val="10"/>
      <name val="Arial CE"/>
      <charset val="238"/>
    </font>
    <font>
      <sz val="10"/>
      <name val="Arial CE"/>
      <family val="2"/>
      <charset val="238"/>
    </font>
    <font>
      <sz val="10"/>
      <name val="Arial CE"/>
      <charset val="238"/>
    </font>
    <font>
      <b/>
      <sz val="10"/>
      <name val="Arial CE"/>
      <family val="2"/>
      <charset val="238"/>
    </font>
    <font>
      <b/>
      <i/>
      <sz val="10"/>
      <name val="Arial CE"/>
      <charset val="238"/>
    </font>
    <font>
      <b/>
      <sz val="12"/>
      <name val="Arial CE"/>
      <charset val="238"/>
    </font>
    <font>
      <b/>
      <sz val="9"/>
      <name val="Arial CE"/>
      <charset val="238"/>
    </font>
    <font>
      <sz val="9"/>
      <name val="Arial Narrow"/>
      <family val="2"/>
      <charset val="238"/>
    </font>
    <font>
      <b/>
      <sz val="9"/>
      <name val="Arial"/>
      <family val="2"/>
      <charset val="238"/>
    </font>
    <font>
      <i/>
      <sz val="9"/>
      <name val="Arial"/>
      <family val="2"/>
      <charset val="238"/>
    </font>
    <font>
      <b/>
      <i/>
      <sz val="9"/>
      <name val="Arial"/>
      <family val="2"/>
      <charset val="238"/>
    </font>
    <font>
      <sz val="10"/>
      <color rgb="FFFF0000"/>
      <name val="Arial"/>
      <family val="2"/>
      <charset val="238"/>
    </font>
    <font>
      <b/>
      <sz val="12"/>
      <color theme="1"/>
      <name val="Calibri"/>
      <family val="2"/>
      <charset val="238"/>
      <scheme val="minor"/>
    </font>
    <font>
      <b/>
      <sz val="14"/>
      <name val="Calibri"/>
      <family val="2"/>
      <charset val="238"/>
      <scheme val="minor"/>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8">
    <xf numFmtId="0" fontId="0" fillId="0" borderId="0"/>
    <xf numFmtId="0" fontId="12" fillId="0" borderId="0"/>
    <xf numFmtId="0" fontId="10" fillId="0" borderId="0"/>
    <xf numFmtId="0" fontId="6" fillId="0" borderId="0"/>
    <xf numFmtId="0" fontId="16" fillId="0" borderId="0"/>
    <xf numFmtId="0" fontId="6" fillId="0" borderId="0"/>
    <xf numFmtId="0" fontId="17" fillId="0" borderId="0"/>
    <xf numFmtId="0" fontId="17" fillId="0" borderId="0"/>
    <xf numFmtId="0" fontId="19" fillId="0" borderId="0"/>
    <xf numFmtId="9" fontId="16" fillId="0" borderId="0" applyFont="0" applyFill="0" applyBorder="0" applyAlignment="0" applyProtection="0"/>
    <xf numFmtId="0" fontId="5" fillId="0" borderId="0"/>
    <xf numFmtId="0" fontId="21" fillId="0" borderId="0" applyNumberFormat="0" applyBorder="0" applyProtection="0"/>
    <xf numFmtId="0" fontId="17" fillId="0" borderId="0"/>
    <xf numFmtId="0" fontId="17" fillId="0" borderId="0"/>
    <xf numFmtId="0" fontId="17" fillId="0" borderId="0"/>
    <xf numFmtId="0" fontId="4" fillId="0" borderId="0"/>
    <xf numFmtId="0" fontId="20"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3" fillId="0" borderId="0"/>
    <xf numFmtId="0" fontId="3" fillId="0" borderId="0"/>
    <xf numFmtId="0" fontId="3" fillId="0" borderId="0"/>
    <xf numFmtId="0" fontId="17" fillId="0" borderId="0"/>
    <xf numFmtId="0" fontId="23" fillId="0" borderId="0"/>
    <xf numFmtId="0" fontId="10"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44" fontId="24" fillId="0" borderId="0" applyFont="0" applyFill="0" applyBorder="0" applyAlignment="0" applyProtection="0"/>
    <xf numFmtId="0" fontId="10" fillId="0" borderId="0"/>
    <xf numFmtId="0" fontId="17" fillId="0" borderId="0"/>
    <xf numFmtId="0" fontId="10" fillId="0" borderId="0"/>
    <xf numFmtId="0" fontId="10" fillId="0" borderId="0"/>
    <xf numFmtId="0" fontId="1" fillId="0" borderId="0"/>
    <xf numFmtId="0" fontId="17" fillId="0" borderId="0"/>
    <xf numFmtId="0" fontId="31" fillId="0" borderId="0"/>
  </cellStyleXfs>
  <cellXfs count="184">
    <xf numFmtId="0" fontId="0" fillId="0" borderId="0" xfId="0"/>
    <xf numFmtId="0" fontId="13" fillId="0" borderId="0" xfId="0" applyFont="1"/>
    <xf numFmtId="0" fontId="14" fillId="0" borderId="0" xfId="0" applyFont="1" applyAlignment="1">
      <alignment vertical="center"/>
    </xf>
    <xf numFmtId="0" fontId="7" fillId="0" borderId="0" xfId="0" applyFont="1" applyBorder="1" applyAlignment="1">
      <alignment horizontal="center" vertical="center"/>
    </xf>
    <xf numFmtId="0" fontId="15" fillId="0" borderId="0" xfId="0" applyFont="1" applyAlignment="1">
      <alignment vertical="top" wrapText="1"/>
    </xf>
    <xf numFmtId="0" fontId="7" fillId="0" borderId="0" xfId="0" applyFont="1" applyBorder="1" applyAlignment="1">
      <alignment vertical="top" wrapText="1"/>
    </xf>
    <xf numFmtId="164" fontId="9" fillId="0" borderId="0" xfId="0" applyNumberFormat="1" applyFont="1" applyBorder="1" applyAlignment="1">
      <alignment horizontal="center" vertical="top"/>
    </xf>
    <xf numFmtId="0" fontId="18" fillId="0" borderId="0" xfId="6" applyFont="1" applyAlignment="1">
      <alignment horizontal="center"/>
    </xf>
    <xf numFmtId="0" fontId="18" fillId="0" borderId="0" xfId="6" applyFont="1"/>
    <xf numFmtId="164" fontId="18" fillId="0" borderId="0" xfId="6" applyNumberFormat="1" applyFont="1" applyAlignment="1">
      <alignment horizontal="center"/>
    </xf>
    <xf numFmtId="0" fontId="18" fillId="0" borderId="0" xfId="6" applyFont="1" applyBorder="1" applyAlignment="1">
      <alignment horizontal="center"/>
    </xf>
    <xf numFmtId="4" fontId="18" fillId="0" borderId="0" xfId="6" applyNumberFormat="1" applyFont="1" applyBorder="1" applyAlignment="1">
      <alignment horizontal="center"/>
    </xf>
    <xf numFmtId="4" fontId="17" fillId="0" borderId="0" xfId="6" applyNumberFormat="1" applyFont="1" applyBorder="1" applyAlignment="1">
      <alignment horizontal="center"/>
    </xf>
    <xf numFmtId="4" fontId="18" fillId="0" borderId="0" xfId="6" applyNumberFormat="1" applyFont="1" applyAlignment="1">
      <alignment horizontal="center"/>
    </xf>
    <xf numFmtId="49" fontId="17" fillId="0" borderId="0" xfId="6" applyNumberFormat="1" applyFont="1" applyBorder="1" applyAlignment="1">
      <alignment horizontal="center" vertical="center"/>
    </xf>
    <xf numFmtId="49" fontId="18" fillId="0" borderId="0" xfId="6" applyNumberFormat="1" applyFont="1" applyBorder="1" applyAlignment="1">
      <alignment horizontal="center" vertical="center"/>
    </xf>
    <xf numFmtId="0" fontId="18" fillId="0" borderId="0" xfId="6" applyFont="1" applyAlignment="1">
      <alignment horizontal="left"/>
    </xf>
    <xf numFmtId="0" fontId="13" fillId="0" borderId="0" xfId="0" applyFont="1" applyFill="1" applyAlignment="1">
      <alignment horizontal="center" vertical="top"/>
    </xf>
    <xf numFmtId="0" fontId="7" fillId="0" borderId="0" xfId="0" applyFont="1" applyFill="1" applyAlignment="1">
      <alignment horizontal="center" vertical="center"/>
    </xf>
    <xf numFmtId="0" fontId="8"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Alignment="1">
      <alignment horizontal="center" vertical="center"/>
    </xf>
    <xf numFmtId="164" fontId="18" fillId="0" borderId="0" xfId="6" applyNumberFormat="1" applyFont="1" applyBorder="1" applyAlignment="1">
      <alignment horizontal="center"/>
    </xf>
    <xf numFmtId="0" fontId="18" fillId="0" borderId="0" xfId="6" applyFont="1" applyBorder="1" applyAlignment="1">
      <alignment horizontal="left"/>
    </xf>
    <xf numFmtId="0" fontId="18" fillId="0" borderId="0" xfId="29"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xf>
    <xf numFmtId="164"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22" fillId="0" borderId="2" xfId="0" applyFont="1" applyBorder="1" applyAlignment="1">
      <alignment horizontal="center" vertical="center"/>
    </xf>
    <xf numFmtId="0" fontId="27" fillId="0" borderId="0" xfId="0" applyFont="1" applyFill="1" applyAlignment="1">
      <alignment horizontal="right" vertical="top"/>
    </xf>
    <xf numFmtId="0" fontId="26" fillId="0" borderId="0" xfId="0" applyFont="1" applyBorder="1" applyAlignment="1">
      <alignment horizontal="right"/>
    </xf>
    <xf numFmtId="0" fontId="26" fillId="0" borderId="2" xfId="0" applyFont="1" applyBorder="1" applyAlignment="1">
      <alignment horizontal="right"/>
    </xf>
    <xf numFmtId="0" fontId="25" fillId="0" borderId="0" xfId="12" applyFont="1" applyBorder="1" applyAlignment="1">
      <alignment horizontal="right"/>
    </xf>
    <xf numFmtId="0" fontId="7" fillId="0" borderId="2" xfId="0" applyFont="1" applyBorder="1" applyAlignment="1">
      <alignment horizontal="center" vertical="center"/>
    </xf>
    <xf numFmtId="0" fontId="19" fillId="0" borderId="0" xfId="0" applyFont="1" applyBorder="1" applyAlignment="1">
      <alignment horizontal="right"/>
    </xf>
    <xf numFmtId="0" fontId="9" fillId="0" borderId="2" xfId="0" applyFont="1" applyBorder="1" applyAlignment="1">
      <alignment horizontal="right" wrapText="1"/>
    </xf>
    <xf numFmtId="0" fontId="28" fillId="0" borderId="6" xfId="46" applyFont="1" applyBorder="1" applyAlignment="1">
      <alignment horizontal="center" vertical="center" wrapText="1"/>
    </xf>
    <xf numFmtId="0" fontId="29" fillId="0" borderId="6" xfId="46" applyFont="1" applyBorder="1" applyAlignment="1">
      <alignment horizontal="center" vertical="center" wrapText="1"/>
    </xf>
    <xf numFmtId="4" fontId="29" fillId="0" borderId="6" xfId="46" applyNumberFormat="1" applyFont="1" applyBorder="1" applyAlignment="1">
      <alignment horizontal="center" vertical="center" wrapText="1"/>
    </xf>
    <xf numFmtId="4" fontId="30" fillId="0" borderId="6" xfId="46" applyNumberFormat="1" applyFont="1" applyBorder="1" applyAlignment="1">
      <alignment horizontal="center" vertical="center" wrapText="1"/>
    </xf>
    <xf numFmtId="0" fontId="28" fillId="0" borderId="0" xfId="46" applyFont="1" applyAlignment="1">
      <alignment horizontal="center" vertical="center" wrapText="1"/>
    </xf>
    <xf numFmtId="0" fontId="28" fillId="0" borderId="0" xfId="46" applyFont="1" applyAlignment="1">
      <alignment horizontal="center" vertical="top" wrapText="1"/>
    </xf>
    <xf numFmtId="2" fontId="31" fillId="0" borderId="0" xfId="47" applyNumberFormat="1" applyAlignment="1">
      <alignment horizontal="justify" vertical="top"/>
    </xf>
    <xf numFmtId="2" fontId="31" fillId="0" borderId="0" xfId="47" applyNumberFormat="1" applyAlignment="1">
      <alignment horizontal="center" vertical="top"/>
    </xf>
    <xf numFmtId="4" fontId="31" fillId="0" borderId="0" xfId="47" applyNumberFormat="1" applyAlignment="1">
      <alignment horizontal="center" vertical="center" wrapText="1"/>
    </xf>
    <xf numFmtId="4" fontId="31" fillId="0" borderId="0" xfId="47" applyNumberFormat="1" applyAlignment="1">
      <alignment vertical="center" wrapText="1"/>
    </xf>
    <xf numFmtId="2" fontId="40" fillId="0" borderId="0" xfId="47" applyNumberFormat="1" applyFont="1" applyAlignment="1">
      <alignment horizontal="center" vertical="top"/>
    </xf>
    <xf numFmtId="2" fontId="40" fillId="0" borderId="0" xfId="47" applyNumberFormat="1" applyFont="1" applyAlignment="1">
      <alignment horizontal="justify" vertical="top"/>
    </xf>
    <xf numFmtId="4" fontId="31" fillId="0" borderId="0" xfId="47" applyNumberFormat="1" applyAlignment="1">
      <alignment horizontal="center" vertical="top"/>
    </xf>
    <xf numFmtId="4" fontId="31" fillId="0" borderId="0" xfId="47" applyNumberFormat="1" applyAlignment="1">
      <alignment horizontal="justify" vertical="top"/>
    </xf>
    <xf numFmtId="2" fontId="34" fillId="0" borderId="0" xfId="47" applyNumberFormat="1" applyFont="1" applyAlignment="1">
      <alignment horizontal="justify" vertical="top"/>
    </xf>
    <xf numFmtId="0" fontId="41" fillId="0" borderId="0" xfId="47" applyFont="1" applyAlignment="1">
      <alignment wrapText="1"/>
    </xf>
    <xf numFmtId="0" fontId="31" fillId="0" borderId="0" xfId="47" applyAlignment="1">
      <alignment horizontal="center" vertical="top"/>
    </xf>
    <xf numFmtId="0" fontId="0" fillId="0" borderId="0" xfId="46" applyFont="1" applyAlignment="1">
      <alignment horizontal="center" vertical="top"/>
    </xf>
    <xf numFmtId="0" fontId="40" fillId="0" borderId="0" xfId="46" applyFont="1" applyAlignment="1">
      <alignment horizontal="center" vertical="top"/>
    </xf>
    <xf numFmtId="0" fontId="40" fillId="3" borderId="0" xfId="46" applyFont="1" applyFill="1" applyAlignment="1">
      <alignment horizontal="center" vertical="top"/>
    </xf>
    <xf numFmtId="0" fontId="0" fillId="0" borderId="0" xfId="46" applyFont="1" applyAlignment="1">
      <alignment vertical="top"/>
    </xf>
    <xf numFmtId="0" fontId="31" fillId="0" borderId="0" xfId="47" applyAlignment="1">
      <alignment horizontal="center" vertical="top" wrapText="1"/>
    </xf>
    <xf numFmtId="2" fontId="31" fillId="0" borderId="0" xfId="47" applyNumberFormat="1" applyAlignment="1">
      <alignment horizontal="justify" vertical="center"/>
    </xf>
    <xf numFmtId="4" fontId="29" fillId="0" borderId="0" xfId="46" applyNumberFormat="1" applyFont="1" applyAlignment="1">
      <alignment horizontal="center" vertical="center" wrapText="1"/>
    </xf>
    <xf numFmtId="4" fontId="30" fillId="0" borderId="0" xfId="46" applyNumberFormat="1" applyFont="1" applyAlignment="1">
      <alignment horizontal="center" vertical="center" wrapText="1"/>
    </xf>
    <xf numFmtId="0" fontId="30" fillId="0" borderId="0" xfId="47" applyFont="1"/>
    <xf numFmtId="0" fontId="30" fillId="0" borderId="0" xfId="47" applyFont="1" applyAlignment="1">
      <alignment vertical="top"/>
    </xf>
    <xf numFmtId="0" fontId="30" fillId="0" borderId="0" xfId="47" applyFont="1" applyAlignment="1">
      <alignment vertical="center"/>
    </xf>
    <xf numFmtId="0" fontId="7" fillId="0" borderId="0" xfId="0" applyFont="1"/>
    <xf numFmtId="0" fontId="17" fillId="0" borderId="0" xfId="29" applyFont="1" applyFill="1" applyBorder="1" applyAlignment="1">
      <alignment horizontal="left" vertical="top" wrapText="1"/>
    </xf>
    <xf numFmtId="0" fontId="17" fillId="0" borderId="0" xfId="29" applyFont="1" applyFill="1" applyBorder="1" applyAlignment="1">
      <alignment horizontal="left" vertical="center" wrapText="1"/>
    </xf>
    <xf numFmtId="0" fontId="17" fillId="0" borderId="0" xfId="30" applyFont="1" applyBorder="1" applyAlignment="1">
      <alignment horizontal="left" vertical="center" wrapText="1"/>
    </xf>
    <xf numFmtId="0" fontId="7" fillId="0" borderId="0" xfId="0" applyFont="1" applyAlignment="1">
      <alignment horizontal="center" vertical="top"/>
    </xf>
    <xf numFmtId="0" fontId="7" fillId="0" borderId="0" xfId="0" applyFont="1" applyAlignment="1">
      <alignment horizontal="center" vertical="center"/>
    </xf>
    <xf numFmtId="166" fontId="7" fillId="0" borderId="0" xfId="0" applyNumberFormat="1" applyFont="1" applyAlignment="1">
      <alignment horizontal="center" vertical="center"/>
    </xf>
    <xf numFmtId="166" fontId="7" fillId="0" borderId="0" xfId="0" applyNumberFormat="1" applyFont="1" applyFill="1" applyAlignment="1">
      <alignment horizontal="center" vertical="center"/>
    </xf>
    <xf numFmtId="166" fontId="13" fillId="0" borderId="0" xfId="0" applyNumberFormat="1" applyFont="1" applyFill="1" applyAlignment="1">
      <alignment horizontal="center" vertical="center"/>
    </xf>
    <xf numFmtId="166" fontId="11" fillId="0" borderId="0" xfId="0" applyNumberFormat="1" applyFont="1" applyFill="1" applyBorder="1" applyAlignment="1">
      <alignment horizontal="center" vertical="center"/>
    </xf>
    <xf numFmtId="164" fontId="11" fillId="0"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166" fontId="17" fillId="0" borderId="2"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7" fillId="0" borderId="1" xfId="32" applyFont="1" applyFill="1" applyBorder="1" applyAlignment="1">
      <alignment horizontal="left" vertical="center" wrapText="1"/>
    </xf>
    <xf numFmtId="0" fontId="17" fillId="0" borderId="2" xfId="32"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0" xfId="0" applyFont="1" applyBorder="1" applyAlignment="1">
      <alignment horizontal="left" vertical="center" wrapText="1"/>
    </xf>
    <xf numFmtId="166" fontId="17" fillId="0" borderId="0" xfId="0" applyNumberFormat="1" applyFont="1" applyFill="1" applyBorder="1" applyAlignment="1">
      <alignment horizontal="center" vertical="center"/>
    </xf>
    <xf numFmtId="0" fontId="22" fillId="0" borderId="2" xfId="0" applyFont="1" applyBorder="1" applyAlignment="1">
      <alignment horizontal="left" vertical="center" wrapText="1"/>
    </xf>
    <xf numFmtId="166" fontId="7" fillId="0" borderId="0"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7" fillId="0" borderId="2" xfId="0" applyNumberFormat="1" applyFont="1" applyBorder="1" applyAlignment="1">
      <alignment horizontal="center" vertical="center"/>
    </xf>
    <xf numFmtId="166" fontId="9" fillId="0" borderId="2" xfId="0" applyNumberFormat="1" applyFont="1" applyBorder="1" applyAlignment="1">
      <alignment horizontal="center" vertical="center"/>
    </xf>
    <xf numFmtId="166" fontId="17" fillId="0" borderId="0" xfId="6" applyNumberFormat="1" applyFont="1" applyBorder="1" applyAlignment="1">
      <alignment horizontal="center" vertical="center"/>
    </xf>
    <xf numFmtId="166" fontId="10" fillId="0" borderId="0" xfId="6" applyNumberFormat="1" applyFont="1" applyBorder="1" applyAlignment="1">
      <alignment horizontal="center"/>
    </xf>
    <xf numFmtId="166" fontId="18" fillId="0" borderId="0" xfId="6" applyNumberFormat="1" applyFont="1" applyBorder="1" applyAlignment="1">
      <alignment horizontal="center" vertical="center" wrapText="1"/>
    </xf>
    <xf numFmtId="166" fontId="18" fillId="0" borderId="0" xfId="6" applyNumberFormat="1" applyFont="1" applyBorder="1" applyAlignment="1">
      <alignment horizontal="center"/>
    </xf>
    <xf numFmtId="166" fontId="9" fillId="0" borderId="0" xfId="0" applyNumberFormat="1" applyFont="1" applyBorder="1" applyAlignment="1">
      <alignment horizontal="right" vertical="center"/>
    </xf>
    <xf numFmtId="4" fontId="7" fillId="0" borderId="0" xfId="0" applyNumberFormat="1" applyFont="1" applyAlignment="1">
      <alignment horizontal="center" vertical="center"/>
    </xf>
    <xf numFmtId="2" fontId="31" fillId="0" borderId="0" xfId="47" applyNumberFormat="1" applyAlignment="1">
      <alignment horizontal="left" vertical="center"/>
    </xf>
    <xf numFmtId="4" fontId="31" fillId="0" borderId="0" xfId="47" applyNumberFormat="1" applyAlignment="1">
      <alignment horizontal="left" vertical="center"/>
    </xf>
    <xf numFmtId="2" fontId="31" fillId="0" borderId="0" xfId="47" applyNumberFormat="1" applyAlignment="1">
      <alignment horizontal="center" vertical="center"/>
    </xf>
    <xf numFmtId="0" fontId="41" fillId="0" borderId="0" xfId="47" applyFont="1" applyAlignment="1">
      <alignment horizontal="center" vertical="center"/>
    </xf>
    <xf numFmtId="4" fontId="41" fillId="0" borderId="0" xfId="47" applyNumberFormat="1" applyFont="1" applyAlignment="1">
      <alignment horizontal="center" vertical="center"/>
    </xf>
    <xf numFmtId="0" fontId="31" fillId="0" borderId="0" xfId="47" applyAlignment="1">
      <alignment horizontal="center" vertical="center"/>
    </xf>
    <xf numFmtId="4" fontId="31" fillId="0" borderId="0" xfId="47" applyNumberFormat="1" applyAlignment="1">
      <alignment horizontal="center" vertical="center"/>
    </xf>
    <xf numFmtId="2" fontId="34" fillId="0" borderId="0" xfId="47" applyNumberFormat="1" applyFont="1" applyAlignment="1">
      <alignment horizontal="center" vertical="center"/>
    </xf>
    <xf numFmtId="2" fontId="40" fillId="0" borderId="0" xfId="47" applyNumberFormat="1" applyFont="1" applyAlignment="1">
      <alignment horizontal="center" vertical="center"/>
    </xf>
    <xf numFmtId="0" fontId="41" fillId="0" borderId="0" xfId="47" applyFont="1" applyAlignment="1">
      <alignment horizontal="center" vertical="center" wrapText="1"/>
    </xf>
    <xf numFmtId="2" fontId="31" fillId="0" borderId="0" xfId="47" applyNumberFormat="1" applyAlignment="1">
      <alignment horizontal="center" vertical="center" wrapText="1"/>
    </xf>
    <xf numFmtId="2" fontId="31" fillId="0" borderId="6" xfId="47" applyNumberFormat="1" applyBorder="1" applyAlignment="1">
      <alignment horizontal="center" vertical="center"/>
    </xf>
    <xf numFmtId="2" fontId="31" fillId="0" borderId="6" xfId="47" applyNumberFormat="1" applyBorder="1" applyAlignment="1">
      <alignment horizontal="left" vertical="center" wrapText="1"/>
    </xf>
    <xf numFmtId="4" fontId="31" fillId="0" borderId="6" xfId="47" applyNumberFormat="1" applyBorder="1" applyAlignment="1">
      <alignment horizontal="center" vertical="center"/>
    </xf>
    <xf numFmtId="4" fontId="30" fillId="0" borderId="6" xfId="47" applyNumberFormat="1" applyFont="1" applyBorder="1" applyAlignment="1" applyProtection="1">
      <alignment horizontal="center" vertical="center"/>
      <protection locked="0"/>
    </xf>
    <xf numFmtId="2" fontId="31" fillId="0" borderId="6" xfId="47" applyNumberFormat="1" applyBorder="1" applyAlignment="1">
      <alignment horizontal="left" vertical="center"/>
    </xf>
    <xf numFmtId="49" fontId="40" fillId="0" borderId="6" xfId="47" applyNumberFormat="1" applyFont="1" applyBorder="1" applyAlignment="1">
      <alignment horizontal="center" vertical="center"/>
    </xf>
    <xf numFmtId="4" fontId="31" fillId="0" borderId="6" xfId="47" applyNumberFormat="1" applyBorder="1" applyAlignment="1">
      <alignment horizontal="center" vertical="center" wrapText="1"/>
    </xf>
    <xf numFmtId="4" fontId="40" fillId="0" borderId="6" xfId="47" applyNumberFormat="1" applyFont="1" applyBorder="1" applyAlignment="1">
      <alignment horizontal="center" vertical="center"/>
    </xf>
    <xf numFmtId="0" fontId="30" fillId="0" borderId="0" xfId="47" applyFont="1" applyAlignment="1">
      <alignment horizontal="left" vertical="center"/>
    </xf>
    <xf numFmtId="0" fontId="42" fillId="0" borderId="0" xfId="47" applyFont="1" applyAlignment="1">
      <alignment horizontal="center" vertical="center"/>
    </xf>
    <xf numFmtId="0" fontId="44" fillId="0" borderId="0" xfId="47" applyFont="1" applyAlignment="1">
      <alignment horizontal="center" vertical="center"/>
    </xf>
    <xf numFmtId="0" fontId="30" fillId="0" borderId="0" xfId="47" applyFont="1" applyAlignment="1">
      <alignment horizontal="center" vertical="center" wrapText="1"/>
    </xf>
    <xf numFmtId="0" fontId="30" fillId="0" borderId="0" xfId="47" applyFont="1" applyAlignment="1">
      <alignment horizontal="center" vertical="center"/>
    </xf>
    <xf numFmtId="4" fontId="30" fillId="0" borderId="0" xfId="47" applyNumberFormat="1" applyFont="1" applyAlignment="1">
      <alignment horizontal="center" vertical="center"/>
    </xf>
    <xf numFmtId="4" fontId="43" fillId="0" borderId="0" xfId="47" applyNumberFormat="1" applyFont="1" applyAlignment="1">
      <alignment horizontal="center" vertical="center"/>
    </xf>
    <xf numFmtId="0" fontId="28" fillId="0" borderId="0" xfId="46" applyFont="1" applyAlignment="1">
      <alignment horizontal="left" vertical="center" wrapText="1"/>
    </xf>
    <xf numFmtId="0" fontId="42" fillId="0" borderId="0" xfId="47" applyFont="1" applyAlignment="1">
      <alignment horizontal="left" vertical="center"/>
    </xf>
    <xf numFmtId="0" fontId="43" fillId="0" borderId="0" xfId="47" applyFont="1" applyAlignment="1">
      <alignment horizontal="left" vertical="center"/>
    </xf>
    <xf numFmtId="0" fontId="28" fillId="0" borderId="6" xfId="46" applyFont="1" applyBorder="1" applyAlignment="1">
      <alignment horizontal="left" vertical="center" wrapText="1"/>
    </xf>
    <xf numFmtId="0" fontId="30" fillId="0" borderId="6" xfId="47" applyFont="1" applyBorder="1" applyAlignment="1">
      <alignment horizontal="left" vertical="center" wrapText="1"/>
    </xf>
    <xf numFmtId="4" fontId="30" fillId="0" borderId="6" xfId="47" applyNumberFormat="1" applyFont="1" applyBorder="1" applyAlignment="1">
      <alignment horizontal="center" vertical="center"/>
    </xf>
    <xf numFmtId="0" fontId="30" fillId="0" borderId="6" xfId="47" quotePrefix="1" applyFont="1" applyBorder="1" applyAlignment="1">
      <alignment horizontal="left" vertical="center" wrapText="1"/>
    </xf>
    <xf numFmtId="49" fontId="42" fillId="0" borderId="6" xfId="47" applyNumberFormat="1" applyFont="1" applyBorder="1" applyAlignment="1">
      <alignment horizontal="center" vertical="center"/>
    </xf>
    <xf numFmtId="166" fontId="31" fillId="0" borderId="0" xfId="47" applyNumberFormat="1" applyAlignment="1">
      <alignment horizontal="center" vertical="center" wrapText="1"/>
    </xf>
    <xf numFmtId="166" fontId="31" fillId="0" borderId="0" xfId="47" applyNumberFormat="1" applyAlignment="1">
      <alignment horizontal="center" vertical="center"/>
    </xf>
    <xf numFmtId="166" fontId="30" fillId="0" borderId="6" xfId="46" applyNumberFormat="1" applyFont="1" applyBorder="1" applyAlignment="1">
      <alignment horizontal="center" vertical="center" wrapText="1"/>
    </xf>
    <xf numFmtId="166" fontId="31" fillId="0" borderId="6" xfId="47" applyNumberFormat="1" applyBorder="1" applyAlignment="1">
      <alignment horizontal="center" vertical="center" wrapText="1"/>
    </xf>
    <xf numFmtId="166" fontId="40" fillId="0" borderId="6" xfId="47" applyNumberFormat="1" applyFont="1" applyBorder="1" applyAlignment="1">
      <alignment horizontal="center" vertical="center"/>
    </xf>
    <xf numFmtId="2" fontId="31" fillId="0" borderId="0" xfId="47" applyNumberFormat="1" applyFont="1" applyAlignment="1">
      <alignment horizontal="center" vertical="center" wrapText="1"/>
    </xf>
    <xf numFmtId="2" fontId="32" fillId="0" borderId="0" xfId="47" applyNumberFormat="1" applyFont="1" applyAlignment="1">
      <alignment horizontal="center" vertical="center"/>
    </xf>
    <xf numFmtId="2" fontId="35" fillId="0" borderId="0" xfId="47" applyNumberFormat="1" applyFont="1" applyAlignment="1">
      <alignment horizontal="center" vertical="center"/>
    </xf>
    <xf numFmtId="2" fontId="36" fillId="0" borderId="0" xfId="47" applyNumberFormat="1" applyFont="1" applyAlignment="1">
      <alignment horizontal="center" vertical="center"/>
    </xf>
    <xf numFmtId="2" fontId="34" fillId="0" borderId="0" xfId="47" applyNumberFormat="1" applyFont="1" applyAlignment="1">
      <alignment horizontal="center" vertical="center" wrapText="1"/>
    </xf>
    <xf numFmtId="2" fontId="37" fillId="0" borderId="0" xfId="47" applyNumberFormat="1" applyFont="1" applyAlignment="1">
      <alignment horizontal="center" vertical="center"/>
    </xf>
    <xf numFmtId="2" fontId="31" fillId="0" borderId="0" xfId="47" applyNumberFormat="1" applyFont="1" applyAlignment="1">
      <alignment horizontal="center" vertical="center"/>
    </xf>
    <xf numFmtId="164" fontId="11" fillId="0" borderId="3"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2" xfId="0" applyNumberFormat="1" applyFont="1" applyFill="1" applyBorder="1" applyAlignment="1">
      <alignment horizontal="center" vertical="center"/>
    </xf>
    <xf numFmtId="0" fontId="22" fillId="0" borderId="3" xfId="0" applyFont="1" applyBorder="1" applyAlignment="1">
      <alignment horizontal="left" vertical="center" wrapText="1"/>
    </xf>
    <xf numFmtId="0" fontId="17" fillId="0" borderId="0" xfId="0" applyFont="1" applyFill="1" applyBorder="1" applyAlignment="1">
      <alignment horizontal="left" vertical="center" wrapText="1"/>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 xfId="0" applyFont="1" applyFill="1" applyBorder="1" applyAlignment="1">
      <alignment horizontal="center" vertical="center"/>
    </xf>
    <xf numFmtId="166" fontId="17" fillId="0" borderId="3" xfId="0" applyNumberFormat="1" applyFont="1" applyFill="1" applyBorder="1" applyAlignment="1">
      <alignment horizontal="center" vertical="center"/>
    </xf>
    <xf numFmtId="166" fontId="17" fillId="0" borderId="0" xfId="0" applyNumberFormat="1" applyFont="1" applyFill="1" applyBorder="1" applyAlignment="1">
      <alignment horizontal="center" vertical="center"/>
    </xf>
    <xf numFmtId="166" fontId="17" fillId="0" borderId="2"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31" fillId="0" borderId="0" xfId="47" applyAlignment="1">
      <alignment horizontal="justify" vertical="top" wrapText="1"/>
    </xf>
    <xf numFmtId="0" fontId="31" fillId="0" borderId="0" xfId="47" applyAlignment="1">
      <alignment horizontal="left" vertical="center" wrapText="1"/>
    </xf>
    <xf numFmtId="0" fontId="31" fillId="0" borderId="0" xfId="47" applyFont="1" applyAlignment="1">
      <alignment horizontal="left" vertical="center" wrapText="1"/>
    </xf>
    <xf numFmtId="0" fontId="31" fillId="0" borderId="0" xfId="47" quotePrefix="1" applyAlignment="1">
      <alignment horizontal="left" vertical="center" wrapText="1"/>
    </xf>
    <xf numFmtId="2" fontId="39" fillId="0" borderId="0" xfId="47" applyNumberFormat="1" applyFont="1" applyAlignment="1">
      <alignment horizontal="left" vertical="top"/>
    </xf>
    <xf numFmtId="0" fontId="30" fillId="0" borderId="0" xfId="47" applyFont="1" applyAlignment="1">
      <alignment horizontal="left" vertical="center" wrapText="1"/>
    </xf>
    <xf numFmtId="2" fontId="31" fillId="0" borderId="6" xfId="47" applyNumberFormat="1" applyBorder="1" applyAlignment="1">
      <alignment horizontal="left" vertical="center" wrapText="1"/>
    </xf>
    <xf numFmtId="2" fontId="40" fillId="0" borderId="4" xfId="47" applyNumberFormat="1" applyFont="1" applyBorder="1" applyAlignment="1">
      <alignment horizontal="center" vertical="center" wrapText="1"/>
    </xf>
    <xf numFmtId="2" fontId="40" fillId="0" borderId="1" xfId="47" applyNumberFormat="1" applyFont="1" applyBorder="1" applyAlignment="1">
      <alignment horizontal="center" vertical="center" wrapText="1"/>
    </xf>
    <xf numFmtId="2" fontId="40" fillId="0" borderId="5" xfId="47" applyNumberFormat="1" applyFont="1" applyBorder="1" applyAlignment="1">
      <alignment horizontal="center" vertical="center" wrapText="1"/>
    </xf>
    <xf numFmtId="49" fontId="30" fillId="0" borderId="0" xfId="47" applyNumberFormat="1" applyFont="1" applyAlignment="1">
      <alignment horizontal="left" vertical="center" wrapText="1"/>
    </xf>
    <xf numFmtId="0" fontId="30" fillId="0" borderId="0" xfId="47" applyFont="1" applyAlignment="1">
      <alignment horizontal="left" vertical="top"/>
    </xf>
    <xf numFmtId="0" fontId="42" fillId="0" borderId="6" xfId="47" applyFont="1" applyBorder="1" applyAlignment="1">
      <alignment horizontal="center" vertical="center" wrapText="1"/>
    </xf>
    <xf numFmtId="49" fontId="30" fillId="0" borderId="2" xfId="47" applyNumberFormat="1" applyFont="1" applyBorder="1" applyAlignment="1">
      <alignment horizontal="left" vertical="center" wrapText="1"/>
    </xf>
    <xf numFmtId="2" fontId="31" fillId="0" borderId="0" xfId="47" applyNumberFormat="1" applyAlignment="1">
      <alignment horizontal="center" vertical="center"/>
    </xf>
    <xf numFmtId="2" fontId="36" fillId="0" borderId="2" xfId="47" applyNumberFormat="1" applyFont="1" applyBorder="1" applyAlignment="1">
      <alignment horizontal="center" vertical="center"/>
    </xf>
    <xf numFmtId="2" fontId="34" fillId="2" borderId="4" xfId="47" applyNumberFormat="1" applyFont="1" applyFill="1" applyBorder="1" applyAlignment="1">
      <alignment horizontal="center" vertical="center"/>
    </xf>
    <xf numFmtId="2" fontId="34" fillId="2" borderId="1" xfId="47" applyNumberFormat="1" applyFont="1" applyFill="1" applyBorder="1" applyAlignment="1">
      <alignment horizontal="center" vertical="center"/>
    </xf>
    <xf numFmtId="2" fontId="34" fillId="2" borderId="5" xfId="47" applyNumberFormat="1" applyFont="1" applyFill="1" applyBorder="1" applyAlignment="1">
      <alignment horizontal="center" vertical="center"/>
    </xf>
    <xf numFmtId="165" fontId="38" fillId="2" borderId="4" xfId="47" applyNumberFormat="1" applyFont="1" applyFill="1" applyBorder="1" applyAlignment="1">
      <alignment horizontal="center" vertical="center"/>
    </xf>
    <xf numFmtId="165" fontId="38" fillId="2" borderId="5" xfId="47" applyNumberFormat="1" applyFont="1" applyFill="1" applyBorder="1" applyAlignment="1">
      <alignment horizontal="center" vertical="center"/>
    </xf>
    <xf numFmtId="2" fontId="34" fillId="2" borderId="6" xfId="47" applyNumberFormat="1" applyFont="1" applyFill="1" applyBorder="1" applyAlignment="1">
      <alignment horizontal="center" vertical="center"/>
    </xf>
    <xf numFmtId="165" fontId="38" fillId="2" borderId="6" xfId="47" applyNumberFormat="1" applyFont="1" applyFill="1" applyBorder="1" applyAlignment="1">
      <alignment horizontal="center" vertical="center"/>
    </xf>
    <xf numFmtId="4" fontId="36" fillId="0" borderId="0" xfId="47" applyNumberFormat="1" applyFont="1" applyAlignment="1" applyProtection="1">
      <alignment horizontal="center" vertical="center"/>
      <protection locked="0"/>
    </xf>
    <xf numFmtId="2" fontId="34" fillId="0" borderId="0" xfId="47" applyNumberFormat="1" applyFont="1" applyAlignment="1">
      <alignment horizontal="center" vertical="center" wrapText="1"/>
    </xf>
    <xf numFmtId="2" fontId="33" fillId="0" borderId="0" xfId="47" applyNumberFormat="1" applyFont="1" applyAlignment="1">
      <alignment horizontal="center" vertical="center"/>
    </xf>
    <xf numFmtId="2" fontId="36" fillId="0" borderId="0" xfId="47" applyNumberFormat="1" applyFont="1" applyAlignment="1">
      <alignment horizontal="center" vertical="center"/>
    </xf>
    <xf numFmtId="0" fontId="46" fillId="0" borderId="0" xfId="0" applyFont="1" applyBorder="1" applyAlignment="1">
      <alignment horizontal="center" vertical="top"/>
    </xf>
    <xf numFmtId="0" fontId="47" fillId="0" borderId="0" xfId="0" applyFont="1" applyAlignment="1">
      <alignment horizontal="center" vertical="center"/>
    </xf>
  </cellXfs>
  <cellStyles count="48">
    <cellStyle name="Currency 2" xfId="40" xr:uid="{00000000-0005-0000-0000-000000000000}"/>
    <cellStyle name="Excel Built-in Explanatory Text" xfId="11" xr:uid="{00000000-0005-0000-0000-000001000000}"/>
    <cellStyle name="Normal" xfId="0" builtinId="0"/>
    <cellStyle name="Normal 10" xfId="12" xr:uid="{00000000-0005-0000-0000-000002000000}"/>
    <cellStyle name="Normal 10 10" xfId="13" xr:uid="{00000000-0005-0000-0000-000003000000}"/>
    <cellStyle name="Normal 12" xfId="14" xr:uid="{00000000-0005-0000-0000-000004000000}"/>
    <cellStyle name="Normal 12 22" xfId="15" xr:uid="{00000000-0005-0000-0000-000005000000}"/>
    <cellStyle name="Normal 12 22 2" xfId="27" xr:uid="{00000000-0005-0000-0000-000006000000}"/>
    <cellStyle name="Normal 12 22 2 2" xfId="38" xr:uid="{00000000-0005-0000-0000-000007000000}"/>
    <cellStyle name="Normal 12 22 3" xfId="35" xr:uid="{00000000-0005-0000-0000-000008000000}"/>
    <cellStyle name="Normal 14" xfId="16" xr:uid="{00000000-0005-0000-0000-000009000000}"/>
    <cellStyle name="Normal 15" xfId="32" xr:uid="{00000000-0005-0000-0000-00000A000000}"/>
    <cellStyle name="Normal 17" xfId="17" xr:uid="{00000000-0005-0000-0000-00000B000000}"/>
    <cellStyle name="Normal 17 2" xfId="28" xr:uid="{00000000-0005-0000-0000-00000C000000}"/>
    <cellStyle name="Normal 17 2 2" xfId="39" xr:uid="{00000000-0005-0000-0000-00000D000000}"/>
    <cellStyle name="Normal 17 3" xfId="36" xr:uid="{00000000-0005-0000-0000-00000E000000}"/>
    <cellStyle name="Normal 19" xfId="18" xr:uid="{00000000-0005-0000-0000-00000F000000}"/>
    <cellStyle name="Normal 2" xfId="1" xr:uid="{00000000-0005-0000-0000-000010000000}"/>
    <cellStyle name="Normal 2 2" xfId="10" xr:uid="{00000000-0005-0000-0000-000011000000}"/>
    <cellStyle name="Normal 2 2 2" xfId="20" xr:uid="{00000000-0005-0000-0000-000012000000}"/>
    <cellStyle name="Normal 2 2 3" xfId="26" xr:uid="{00000000-0005-0000-0000-000013000000}"/>
    <cellStyle name="Normal 2 2 3 2" xfId="37" xr:uid="{00000000-0005-0000-0000-000014000000}"/>
    <cellStyle name="Normal 2 2 4" xfId="34" xr:uid="{00000000-0005-0000-0000-000015000000}"/>
    <cellStyle name="Normal 2 3" xfId="19" xr:uid="{00000000-0005-0000-0000-000016000000}"/>
    <cellStyle name="Normal 2 4" xfId="25" xr:uid="{00000000-0005-0000-0000-000017000000}"/>
    <cellStyle name="Normal 3" xfId="2" xr:uid="{00000000-0005-0000-0000-000018000000}"/>
    <cellStyle name="Normal 3 2" xfId="7" xr:uid="{00000000-0005-0000-0000-000019000000}"/>
    <cellStyle name="Normal 4" xfId="4" xr:uid="{00000000-0005-0000-0000-00001A000000}"/>
    <cellStyle name="Normal 5" xfId="6" xr:uid="{00000000-0005-0000-0000-00001B000000}"/>
    <cellStyle name="Normal 5 10" xfId="21" xr:uid="{00000000-0005-0000-0000-00001C000000}"/>
    <cellStyle name="Normal 6" xfId="8" xr:uid="{00000000-0005-0000-0000-00001D000000}"/>
    <cellStyle name="Normal 6 2" xfId="22" xr:uid="{00000000-0005-0000-0000-00001E000000}"/>
    <cellStyle name="Normal 7" xfId="45" xr:uid="{00000000-0005-0000-0000-00001F000000}"/>
    <cellStyle name="Normal 8" xfId="47" xr:uid="{604539F4-9A9B-4742-ABE6-B416CE31E426}"/>
    <cellStyle name="Normal 8 3" xfId="23" xr:uid="{00000000-0005-0000-0000-000020000000}"/>
    <cellStyle name="Normal 9 2" xfId="24" xr:uid="{00000000-0005-0000-0000-000021000000}"/>
    <cellStyle name="Normal_ponder" xfId="46" xr:uid="{D61629B3-CEB9-4C80-931F-306A3A03137A}"/>
    <cellStyle name="Normalno 15" xfId="33" xr:uid="{00000000-0005-0000-0000-000023000000}"/>
    <cellStyle name="Normalno 15 2" xfId="42" xr:uid="{00000000-0005-0000-0000-000024000000}"/>
    <cellStyle name="Normalno 19 2" xfId="43" xr:uid="{00000000-0005-0000-0000-000025000000}"/>
    <cellStyle name="Normalno 2" xfId="29" xr:uid="{00000000-0005-0000-0000-000026000000}"/>
    <cellStyle name="Normalno 3 5" xfId="41" xr:uid="{00000000-0005-0000-0000-000027000000}"/>
    <cellStyle name="Normalno 4" xfId="30" xr:uid="{00000000-0005-0000-0000-000028000000}"/>
    <cellStyle name="Normalno 6" xfId="44" xr:uid="{00000000-0005-0000-0000-000029000000}"/>
    <cellStyle name="Obično 10" xfId="31" xr:uid="{00000000-0005-0000-0000-00002A000000}"/>
    <cellStyle name="Percent 2" xfId="9" xr:uid="{00000000-0005-0000-0000-00002B000000}"/>
    <cellStyle name="Stil 1" xfId="5" xr:uid="{00000000-0005-0000-0000-00002C000000}"/>
    <cellStyle name="Style 1" xfId="3"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0</xdr:row>
      <xdr:rowOff>9525</xdr:rowOff>
    </xdr:to>
    <xdr:sp macro="" textlink="">
      <xdr:nvSpPr>
        <xdr:cNvPr id="2" name="AutoShape 1" descr="http%3a%2f%2fsdc">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57225" y="28194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 name="AutoShape 2" descr="http%3a%2f%2fsdc">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 name="AutoShape 35" descr="http%3a%2f%2fsdc">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5" name="AutoShape 36" descr="http%3a%2f%2fsdc">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6" name="AutoShape 1" descr="http%3a%2f%2fsdc">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7" name="AutoShape 2" descr="http%3a%2f%2fsdc">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8" name="AutoShape 35" descr="http%3a%2f%2fsdc">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9" name="AutoShape 36" descr="http%3a%2f%2fsdc">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0" name="AutoShape 1" descr="http%3a%2f%2fsdc">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1" name="AutoShape 2" descr="http%3a%2f%2fsdc">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2" name="AutoShape 35" descr="http%3a%2f%2fsdc">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3" name="AutoShape 36" descr="http%3a%2f%2fsdc">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4" name="AutoShape 1" descr="http%3a%2f%2fsdc">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5" name="AutoShape 2" descr="http%3a%2f%2fsdc">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6" name="AutoShape 35" descr="http%3a%2f%2fsdc">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7" name="AutoShape 36" descr="http%3a%2f%2fsdc">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8" name="AutoShape 1" descr="http%3a%2f%2fsdc">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19" name="AutoShape 2" descr="http%3a%2f%2fsdc">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0" name="AutoShape 35" descr="http%3a%2f%2fsdc">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1" name="AutoShape 36" descr="http%3a%2f%2fsdc">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2" name="AutoShape 1" descr="http%3a%2f%2fsdc">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3" name="AutoShape 2" descr="http%3a%2f%2fsdc">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4" name="AutoShape 35" descr="http%3a%2f%2fsdc">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5" name="AutoShape 36" descr="http%3a%2f%2fsdc">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6" name="AutoShape 1" descr="http%3a%2f%2fsdc">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7" name="AutoShape 2" descr="http%3a%2f%2fsdc">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8" name="AutoShape 35" descr="http%3a%2f%2fsdc">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29" name="AutoShape 36" descr="http%3a%2f%2fsdc">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0" name="AutoShape 1" descr="http%3a%2f%2fsdc">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1" name="AutoShape 2" descr="http%3a%2f%2fsdc">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2" name="AutoShape 35" descr="http%3a%2f%2fsdc">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3" name="AutoShape 36" descr="http%3a%2f%2fsdc">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4" name="AutoShape 1" descr="http%3a%2f%2fsdc">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5" name="AutoShape 2" descr="http%3a%2f%2fsdc">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6" name="AutoShape 35" descr="http%3a%2f%2fsdc">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7" name="AutoShape 36" descr="http%3a%2f%2fsdc">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8" name="AutoShape 1" descr="http%3a%2f%2fsdc">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39" name="AutoShape 2" descr="http%3a%2f%2fsdc">
          <a:extLst>
            <a:ext uri="{FF2B5EF4-FFF2-40B4-BE49-F238E27FC236}">
              <a16:creationId xmlns:a16="http://schemas.microsoft.com/office/drawing/2014/main" id="{00000000-0008-0000-0200-00002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0" name="AutoShape 35" descr="http%3a%2f%2fsdc">
          <a:extLst>
            <a:ext uri="{FF2B5EF4-FFF2-40B4-BE49-F238E27FC236}">
              <a16:creationId xmlns:a16="http://schemas.microsoft.com/office/drawing/2014/main" id="{00000000-0008-0000-0200-00002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1" name="AutoShape 36" descr="http%3a%2f%2fsdc">
          <a:extLst>
            <a:ext uri="{FF2B5EF4-FFF2-40B4-BE49-F238E27FC236}">
              <a16:creationId xmlns:a16="http://schemas.microsoft.com/office/drawing/2014/main" id="{00000000-0008-0000-0200-00002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2" name="AutoShape 1" descr="http%3a%2f%2fsdc">
          <a:extLst>
            <a:ext uri="{FF2B5EF4-FFF2-40B4-BE49-F238E27FC236}">
              <a16:creationId xmlns:a16="http://schemas.microsoft.com/office/drawing/2014/main" id="{00000000-0008-0000-0200-00002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3" name="AutoShape 2" descr="http%3a%2f%2fsdc">
          <a:extLst>
            <a:ext uri="{FF2B5EF4-FFF2-40B4-BE49-F238E27FC236}">
              <a16:creationId xmlns:a16="http://schemas.microsoft.com/office/drawing/2014/main" id="{00000000-0008-0000-0200-00002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4" name="AutoShape 35" descr="http%3a%2f%2fsdc">
          <a:extLst>
            <a:ext uri="{FF2B5EF4-FFF2-40B4-BE49-F238E27FC236}">
              <a16:creationId xmlns:a16="http://schemas.microsoft.com/office/drawing/2014/main" id="{00000000-0008-0000-0200-00002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5" name="AutoShape 36" descr="http%3a%2f%2fsdc">
          <a:extLst>
            <a:ext uri="{FF2B5EF4-FFF2-40B4-BE49-F238E27FC236}">
              <a16:creationId xmlns:a16="http://schemas.microsoft.com/office/drawing/2014/main" id="{00000000-0008-0000-0200-00002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6" name="AutoShape 1" descr="http%3a%2f%2fsdc">
          <a:extLst>
            <a:ext uri="{FF2B5EF4-FFF2-40B4-BE49-F238E27FC236}">
              <a16:creationId xmlns:a16="http://schemas.microsoft.com/office/drawing/2014/main" id="{00000000-0008-0000-0200-00002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7" name="AutoShape 2" descr="http%3a%2f%2fsdc">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8" name="AutoShape 35" descr="http%3a%2f%2fsdc">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9525</xdr:colOff>
      <xdr:row>0</xdr:row>
      <xdr:rowOff>9525</xdr:rowOff>
    </xdr:to>
    <xdr:sp macro="" textlink="">
      <xdr:nvSpPr>
        <xdr:cNvPr id="49" name="AutoShape 36" descr="http%3a%2f%2fsdc">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0" name="AutoShape 1" descr="http%3a%2f%2fsdc">
          <a:extLst>
            <a:ext uri="{FF2B5EF4-FFF2-40B4-BE49-F238E27FC236}">
              <a16:creationId xmlns:a16="http://schemas.microsoft.com/office/drawing/2014/main" id="{2A6AC102-048A-4AE3-9FA7-78935871F887}"/>
            </a:ext>
          </a:extLst>
        </xdr:cNvPr>
        <xdr:cNvSpPr>
          <a:spLocks noChangeAspect="1" noChangeArrowheads="1"/>
        </xdr:cNvSpPr>
      </xdr:nvSpPr>
      <xdr:spPr bwMode="auto">
        <a:xfrm>
          <a:off x="0" y="3267075"/>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1" name="AutoShape 2" descr="http%3a%2f%2fsdc">
          <a:extLst>
            <a:ext uri="{FF2B5EF4-FFF2-40B4-BE49-F238E27FC236}">
              <a16:creationId xmlns:a16="http://schemas.microsoft.com/office/drawing/2014/main" id="{44CDAA23-F79A-4DB1-9A4E-F05F64E51D0B}"/>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2" name="AutoShape 35" descr="http%3a%2f%2fsdc">
          <a:extLst>
            <a:ext uri="{FF2B5EF4-FFF2-40B4-BE49-F238E27FC236}">
              <a16:creationId xmlns:a16="http://schemas.microsoft.com/office/drawing/2014/main" id="{2CD09E5D-26BB-4B74-B832-FC94F9EE054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3" name="AutoShape 36" descr="http%3a%2f%2fsdc">
          <a:extLst>
            <a:ext uri="{FF2B5EF4-FFF2-40B4-BE49-F238E27FC236}">
              <a16:creationId xmlns:a16="http://schemas.microsoft.com/office/drawing/2014/main" id="{338E29E5-96EA-4570-AE5E-1DA1E316711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4" name="AutoShape 1" descr="http%3a%2f%2fsdc">
          <a:extLst>
            <a:ext uri="{FF2B5EF4-FFF2-40B4-BE49-F238E27FC236}">
              <a16:creationId xmlns:a16="http://schemas.microsoft.com/office/drawing/2014/main" id="{CABAA72C-692F-4F9A-A090-CA13426D45F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5" name="AutoShape 2" descr="http%3a%2f%2fsdc">
          <a:extLst>
            <a:ext uri="{FF2B5EF4-FFF2-40B4-BE49-F238E27FC236}">
              <a16:creationId xmlns:a16="http://schemas.microsoft.com/office/drawing/2014/main" id="{D8AFFF83-CDE9-4968-B419-EEAC1FFD5C14}"/>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6" name="AutoShape 35" descr="http%3a%2f%2fsdc">
          <a:extLst>
            <a:ext uri="{FF2B5EF4-FFF2-40B4-BE49-F238E27FC236}">
              <a16:creationId xmlns:a16="http://schemas.microsoft.com/office/drawing/2014/main" id="{1806475B-A51F-4612-8466-0EB763799C5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7" name="AutoShape 36" descr="http%3a%2f%2fsdc">
          <a:extLst>
            <a:ext uri="{FF2B5EF4-FFF2-40B4-BE49-F238E27FC236}">
              <a16:creationId xmlns:a16="http://schemas.microsoft.com/office/drawing/2014/main" id="{CD808715-A965-4061-BD6C-3388E81BC72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8" name="AutoShape 1" descr="http%3a%2f%2fsdc">
          <a:extLst>
            <a:ext uri="{FF2B5EF4-FFF2-40B4-BE49-F238E27FC236}">
              <a16:creationId xmlns:a16="http://schemas.microsoft.com/office/drawing/2014/main" id="{929769CA-1133-47E0-9646-60C2AA46EB5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59" name="AutoShape 2" descr="http%3a%2f%2fsdc">
          <a:extLst>
            <a:ext uri="{FF2B5EF4-FFF2-40B4-BE49-F238E27FC236}">
              <a16:creationId xmlns:a16="http://schemas.microsoft.com/office/drawing/2014/main" id="{8E90CD87-8F6A-4CA4-B8B4-A3F761B1C49E}"/>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0" name="AutoShape 35" descr="http%3a%2f%2fsdc">
          <a:extLst>
            <a:ext uri="{FF2B5EF4-FFF2-40B4-BE49-F238E27FC236}">
              <a16:creationId xmlns:a16="http://schemas.microsoft.com/office/drawing/2014/main" id="{9D05D8E4-1F16-46F3-9BA9-3E2B4529F9C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1" name="AutoShape 36" descr="http%3a%2f%2fsdc">
          <a:extLst>
            <a:ext uri="{FF2B5EF4-FFF2-40B4-BE49-F238E27FC236}">
              <a16:creationId xmlns:a16="http://schemas.microsoft.com/office/drawing/2014/main" id="{FDE7828F-DA94-43FC-BCD6-0C081E059F96}"/>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2" name="AutoShape 1" descr="http%3a%2f%2fsdc">
          <a:extLst>
            <a:ext uri="{FF2B5EF4-FFF2-40B4-BE49-F238E27FC236}">
              <a16:creationId xmlns:a16="http://schemas.microsoft.com/office/drawing/2014/main" id="{940679CA-4276-4BB0-8857-77EE4EF0BA8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3" name="AutoShape 2" descr="http%3a%2f%2fsdc">
          <a:extLst>
            <a:ext uri="{FF2B5EF4-FFF2-40B4-BE49-F238E27FC236}">
              <a16:creationId xmlns:a16="http://schemas.microsoft.com/office/drawing/2014/main" id="{6324ACC1-3ED3-4359-AEF5-752716629DC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4" name="AutoShape 35" descr="http%3a%2f%2fsdc">
          <a:extLst>
            <a:ext uri="{FF2B5EF4-FFF2-40B4-BE49-F238E27FC236}">
              <a16:creationId xmlns:a16="http://schemas.microsoft.com/office/drawing/2014/main" id="{3D29C3B5-DD84-46D8-9190-B6C94CC5B865}"/>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5" name="AutoShape 36" descr="http%3a%2f%2fsdc">
          <a:extLst>
            <a:ext uri="{FF2B5EF4-FFF2-40B4-BE49-F238E27FC236}">
              <a16:creationId xmlns:a16="http://schemas.microsoft.com/office/drawing/2014/main" id="{3C55AB4B-43D5-4778-9E15-5162EB33CA8D}"/>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6" name="AutoShape 1" descr="http%3a%2f%2fsdc">
          <a:extLst>
            <a:ext uri="{FF2B5EF4-FFF2-40B4-BE49-F238E27FC236}">
              <a16:creationId xmlns:a16="http://schemas.microsoft.com/office/drawing/2014/main" id="{03E0C975-7142-43D0-B106-A8D43E7C867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7" name="AutoShape 2" descr="http%3a%2f%2fsdc">
          <a:extLst>
            <a:ext uri="{FF2B5EF4-FFF2-40B4-BE49-F238E27FC236}">
              <a16:creationId xmlns:a16="http://schemas.microsoft.com/office/drawing/2014/main" id="{62999A2D-7E94-4527-9630-E1371E3FBB9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8" name="AutoShape 35" descr="http%3a%2f%2fsdc">
          <a:extLst>
            <a:ext uri="{FF2B5EF4-FFF2-40B4-BE49-F238E27FC236}">
              <a16:creationId xmlns:a16="http://schemas.microsoft.com/office/drawing/2014/main" id="{8E9716D5-8A30-440C-AE1C-6394FAC9A8B5}"/>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69" name="AutoShape 36" descr="http%3a%2f%2fsdc">
          <a:extLst>
            <a:ext uri="{FF2B5EF4-FFF2-40B4-BE49-F238E27FC236}">
              <a16:creationId xmlns:a16="http://schemas.microsoft.com/office/drawing/2014/main" id="{D1E3EE66-2216-449B-9D20-2D61F5ACFCA8}"/>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0" name="AutoShape 1" descr="http%3a%2f%2fsdc">
          <a:extLst>
            <a:ext uri="{FF2B5EF4-FFF2-40B4-BE49-F238E27FC236}">
              <a16:creationId xmlns:a16="http://schemas.microsoft.com/office/drawing/2014/main" id="{42A83C89-126C-4866-82BD-D20ED3B13DD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1" name="AutoShape 2" descr="http%3a%2f%2fsdc">
          <a:extLst>
            <a:ext uri="{FF2B5EF4-FFF2-40B4-BE49-F238E27FC236}">
              <a16:creationId xmlns:a16="http://schemas.microsoft.com/office/drawing/2014/main" id="{9423CCBA-0FBD-4DA8-B657-F217DC3C237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2" name="AutoShape 35" descr="http%3a%2f%2fsdc">
          <a:extLst>
            <a:ext uri="{FF2B5EF4-FFF2-40B4-BE49-F238E27FC236}">
              <a16:creationId xmlns:a16="http://schemas.microsoft.com/office/drawing/2014/main" id="{D246A6FB-1939-4D34-91A7-6A781189196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3" name="AutoShape 36" descr="http%3a%2f%2fsdc">
          <a:extLst>
            <a:ext uri="{FF2B5EF4-FFF2-40B4-BE49-F238E27FC236}">
              <a16:creationId xmlns:a16="http://schemas.microsoft.com/office/drawing/2014/main" id="{CE53342B-5BD6-4A88-9422-7CE5BA9A4D2D}"/>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4" name="AutoShape 1" descr="http%3a%2f%2fsdc">
          <a:extLst>
            <a:ext uri="{FF2B5EF4-FFF2-40B4-BE49-F238E27FC236}">
              <a16:creationId xmlns:a16="http://schemas.microsoft.com/office/drawing/2014/main" id="{E09CB785-7FD5-4F26-B4A2-BE6C7BA17C3E}"/>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5" name="AutoShape 2" descr="http%3a%2f%2fsdc">
          <a:extLst>
            <a:ext uri="{FF2B5EF4-FFF2-40B4-BE49-F238E27FC236}">
              <a16:creationId xmlns:a16="http://schemas.microsoft.com/office/drawing/2014/main" id="{C08EE24C-982F-472A-B7B7-C182B19A5A6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6" name="AutoShape 35" descr="http%3a%2f%2fsdc">
          <a:extLst>
            <a:ext uri="{FF2B5EF4-FFF2-40B4-BE49-F238E27FC236}">
              <a16:creationId xmlns:a16="http://schemas.microsoft.com/office/drawing/2014/main" id="{5D68B84C-1E3F-479B-B40E-62D396A6E89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7" name="AutoShape 36" descr="http%3a%2f%2fsdc">
          <a:extLst>
            <a:ext uri="{FF2B5EF4-FFF2-40B4-BE49-F238E27FC236}">
              <a16:creationId xmlns:a16="http://schemas.microsoft.com/office/drawing/2014/main" id="{ACE87B00-1558-4AF4-A0C3-4D5DD02F81F7}"/>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8" name="AutoShape 1" descr="http%3a%2f%2fsdc">
          <a:extLst>
            <a:ext uri="{FF2B5EF4-FFF2-40B4-BE49-F238E27FC236}">
              <a16:creationId xmlns:a16="http://schemas.microsoft.com/office/drawing/2014/main" id="{D8FBE9AC-F381-424F-A0BE-BFECD8A347A1}"/>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79" name="AutoShape 2" descr="http%3a%2f%2fsdc">
          <a:extLst>
            <a:ext uri="{FF2B5EF4-FFF2-40B4-BE49-F238E27FC236}">
              <a16:creationId xmlns:a16="http://schemas.microsoft.com/office/drawing/2014/main" id="{D1C80C80-B8ED-4AFA-83F4-4B1700571CB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0" name="AutoShape 35" descr="http%3a%2f%2fsdc">
          <a:extLst>
            <a:ext uri="{FF2B5EF4-FFF2-40B4-BE49-F238E27FC236}">
              <a16:creationId xmlns:a16="http://schemas.microsoft.com/office/drawing/2014/main" id="{BCEB361B-3106-40AB-B2DB-D221B3DF275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1" name="AutoShape 36" descr="http%3a%2f%2fsdc">
          <a:extLst>
            <a:ext uri="{FF2B5EF4-FFF2-40B4-BE49-F238E27FC236}">
              <a16:creationId xmlns:a16="http://schemas.microsoft.com/office/drawing/2014/main" id="{EFAF9353-3AA9-4E0F-A71A-1555AF36153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2" name="AutoShape 1" descr="http%3a%2f%2fsdc">
          <a:extLst>
            <a:ext uri="{FF2B5EF4-FFF2-40B4-BE49-F238E27FC236}">
              <a16:creationId xmlns:a16="http://schemas.microsoft.com/office/drawing/2014/main" id="{E3278DA6-4BE0-4842-8405-F4FBD2F47A9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3" name="AutoShape 2" descr="http%3a%2f%2fsdc">
          <a:extLst>
            <a:ext uri="{FF2B5EF4-FFF2-40B4-BE49-F238E27FC236}">
              <a16:creationId xmlns:a16="http://schemas.microsoft.com/office/drawing/2014/main" id="{B542F23B-1A66-41FE-950E-06CD1BC386E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4" name="AutoShape 35" descr="http%3a%2f%2fsdc">
          <a:extLst>
            <a:ext uri="{FF2B5EF4-FFF2-40B4-BE49-F238E27FC236}">
              <a16:creationId xmlns:a16="http://schemas.microsoft.com/office/drawing/2014/main" id="{5C94018F-252F-42B8-84F0-3475A0F9A1A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5" name="AutoShape 36" descr="http%3a%2f%2fsdc">
          <a:extLst>
            <a:ext uri="{FF2B5EF4-FFF2-40B4-BE49-F238E27FC236}">
              <a16:creationId xmlns:a16="http://schemas.microsoft.com/office/drawing/2014/main" id="{638069E5-A098-4D99-9895-42434DC7D166}"/>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6" name="AutoShape 1" descr="http%3a%2f%2fsdc">
          <a:extLst>
            <a:ext uri="{FF2B5EF4-FFF2-40B4-BE49-F238E27FC236}">
              <a16:creationId xmlns:a16="http://schemas.microsoft.com/office/drawing/2014/main" id="{36DD6A9B-F210-46BE-894B-9618823EFE5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7" name="AutoShape 2" descr="http%3a%2f%2fsdc">
          <a:extLst>
            <a:ext uri="{FF2B5EF4-FFF2-40B4-BE49-F238E27FC236}">
              <a16:creationId xmlns:a16="http://schemas.microsoft.com/office/drawing/2014/main" id="{E10DC71F-4206-4825-AEEA-57E9439A1380}"/>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8" name="AutoShape 35" descr="http%3a%2f%2fsdc">
          <a:extLst>
            <a:ext uri="{FF2B5EF4-FFF2-40B4-BE49-F238E27FC236}">
              <a16:creationId xmlns:a16="http://schemas.microsoft.com/office/drawing/2014/main" id="{F609A4BA-97E8-49D4-8512-D9DBBADE280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89" name="AutoShape 36" descr="http%3a%2f%2fsdc">
          <a:extLst>
            <a:ext uri="{FF2B5EF4-FFF2-40B4-BE49-F238E27FC236}">
              <a16:creationId xmlns:a16="http://schemas.microsoft.com/office/drawing/2014/main" id="{6B17079C-4A73-4827-A040-991AE6F4FAF3}"/>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0" name="AutoShape 1" descr="http%3a%2f%2fsdc">
          <a:extLst>
            <a:ext uri="{FF2B5EF4-FFF2-40B4-BE49-F238E27FC236}">
              <a16:creationId xmlns:a16="http://schemas.microsoft.com/office/drawing/2014/main" id="{26F5FFD8-FC12-4F16-82AE-B6AB746F549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1" name="AutoShape 2" descr="http%3a%2f%2fsdc">
          <a:extLst>
            <a:ext uri="{FF2B5EF4-FFF2-40B4-BE49-F238E27FC236}">
              <a16:creationId xmlns:a16="http://schemas.microsoft.com/office/drawing/2014/main" id="{7CEA2D7F-A51B-4B01-BAD4-77282D65200F}"/>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2" name="AutoShape 35" descr="http%3a%2f%2fsdc">
          <a:extLst>
            <a:ext uri="{FF2B5EF4-FFF2-40B4-BE49-F238E27FC236}">
              <a16:creationId xmlns:a16="http://schemas.microsoft.com/office/drawing/2014/main" id="{D86750CC-3256-4BA2-9909-66F470D70C49}"/>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3" name="AutoShape 36" descr="http%3a%2f%2fsdc">
          <a:extLst>
            <a:ext uri="{FF2B5EF4-FFF2-40B4-BE49-F238E27FC236}">
              <a16:creationId xmlns:a16="http://schemas.microsoft.com/office/drawing/2014/main" id="{AD8028E7-B010-4BF7-8005-D5531ACE95D2}"/>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4" name="AutoShape 1" descr="http%3a%2f%2fsdc">
          <a:extLst>
            <a:ext uri="{FF2B5EF4-FFF2-40B4-BE49-F238E27FC236}">
              <a16:creationId xmlns:a16="http://schemas.microsoft.com/office/drawing/2014/main" id="{68AAFDA5-29DA-4A18-AE4A-47DE7600947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5" name="AutoShape 2" descr="http%3a%2f%2fsdc">
          <a:extLst>
            <a:ext uri="{FF2B5EF4-FFF2-40B4-BE49-F238E27FC236}">
              <a16:creationId xmlns:a16="http://schemas.microsoft.com/office/drawing/2014/main" id="{8CA19F6B-964E-4EC1-A903-471EA1FF521C}"/>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6" name="AutoShape 35" descr="http%3a%2f%2fsdc">
          <a:extLst>
            <a:ext uri="{FF2B5EF4-FFF2-40B4-BE49-F238E27FC236}">
              <a16:creationId xmlns:a16="http://schemas.microsoft.com/office/drawing/2014/main" id="{F907C59A-9C63-4286-9EFD-D8AAE89A90A8}"/>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9525</xdr:colOff>
      <xdr:row>5</xdr:row>
      <xdr:rowOff>9525</xdr:rowOff>
    </xdr:to>
    <xdr:sp macro="" textlink="">
      <xdr:nvSpPr>
        <xdr:cNvPr id="97" name="AutoShape 36" descr="http%3a%2f%2fsdc">
          <a:extLst>
            <a:ext uri="{FF2B5EF4-FFF2-40B4-BE49-F238E27FC236}">
              <a16:creationId xmlns:a16="http://schemas.microsoft.com/office/drawing/2014/main" id="{7E6C9E3A-70D2-4B5F-A21A-BD16FC69CA2A}"/>
            </a:ext>
          </a:extLst>
        </xdr:cNvPr>
        <xdr:cNvSpPr>
          <a:spLocks noChangeAspect="1" noChangeArrowheads="1"/>
        </xdr:cNvSpPr>
      </xdr:nvSpPr>
      <xdr:spPr bwMode="auto">
        <a:xfrm>
          <a:off x="0" y="326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A47"/>
  <sheetViews>
    <sheetView view="pageBreakPreview" zoomScaleNormal="85" zoomScaleSheetLayoutView="100" zoomScalePageLayoutView="70" workbookViewId="0">
      <pane xSplit="1" ySplit="2" topLeftCell="B3" activePane="bottomRight" state="frozen"/>
      <selection activeCell="K8" sqref="K8"/>
      <selection pane="topRight" activeCell="K8" sqref="K8"/>
      <selection pane="bottomLeft" activeCell="K8" sqref="K8"/>
      <selection pane="bottomRight" activeCell="H6" sqref="H6"/>
    </sheetView>
  </sheetViews>
  <sheetFormatPr defaultColWidth="9.140625" defaultRowHeight="14.25"/>
  <cols>
    <col min="1" max="1" width="91.28515625" style="67" customWidth="1"/>
    <col min="2" max="16384" width="9.140625" style="67"/>
  </cols>
  <sheetData>
    <row r="1" spans="1:1">
      <c r="A1" s="67" t="s">
        <v>176</v>
      </c>
    </row>
    <row r="2" spans="1:1" ht="44.25" customHeight="1">
      <c r="A2" s="183" t="s">
        <v>175</v>
      </c>
    </row>
    <row r="3" spans="1:1" ht="19.5" customHeight="1">
      <c r="A3" s="182" t="s">
        <v>3</v>
      </c>
    </row>
    <row r="4" spans="1:1">
      <c r="A4" s="4"/>
    </row>
    <row r="5" spans="1:1">
      <c r="A5" s="24" t="s">
        <v>37</v>
      </c>
    </row>
    <row r="6" spans="1:1" ht="260.25" customHeight="1">
      <c r="A6" s="68" t="s">
        <v>158</v>
      </c>
    </row>
    <row r="7" spans="1:1" ht="127.5">
      <c r="A7" s="69" t="s">
        <v>4</v>
      </c>
    </row>
    <row r="8" spans="1:1" ht="83.25" customHeight="1">
      <c r="A8" s="70" t="s">
        <v>174</v>
      </c>
    </row>
    <row r="9" spans="1:1" ht="29.25" customHeight="1">
      <c r="A9" s="70" t="s">
        <v>5</v>
      </c>
    </row>
    <row r="10" spans="1:1" ht="223.5" customHeight="1">
      <c r="A10" s="70" t="s">
        <v>159</v>
      </c>
    </row>
    <row r="11" spans="1:1" ht="357">
      <c r="A11" s="70" t="s">
        <v>165</v>
      </c>
    </row>
    <row r="12" spans="1:1" ht="207.75" customHeight="1">
      <c r="A12" s="70" t="s">
        <v>160</v>
      </c>
    </row>
    <row r="13" spans="1:1">
      <c r="A13" s="70" t="s">
        <v>6</v>
      </c>
    </row>
    <row r="14" spans="1:1" ht="61.5" customHeight="1">
      <c r="A14" s="70" t="s">
        <v>7</v>
      </c>
    </row>
    <row r="15" spans="1:1" ht="71.25" customHeight="1">
      <c r="A15" s="70" t="s">
        <v>8</v>
      </c>
    </row>
    <row r="16" spans="1:1" ht="44.25" customHeight="1">
      <c r="A16" s="70" t="s">
        <v>161</v>
      </c>
    </row>
    <row r="17" spans="1:1" ht="51" customHeight="1">
      <c r="A17" s="70" t="s">
        <v>162</v>
      </c>
    </row>
    <row r="18" spans="1:1" ht="44.25" customHeight="1">
      <c r="A18" s="70" t="s">
        <v>9</v>
      </c>
    </row>
    <row r="19" spans="1:1" ht="39" customHeight="1">
      <c r="A19" s="70" t="s">
        <v>10</v>
      </c>
    </row>
    <row r="20" spans="1:1" ht="66.75" customHeight="1">
      <c r="A20" s="70" t="s">
        <v>11</v>
      </c>
    </row>
    <row r="21" spans="1:1" ht="40.5" customHeight="1">
      <c r="A21" s="70" t="s">
        <v>12</v>
      </c>
    </row>
    <row r="22" spans="1:1" ht="69.75" customHeight="1">
      <c r="A22" s="70" t="s">
        <v>13</v>
      </c>
    </row>
    <row r="23" spans="1:1" ht="69.75" customHeight="1">
      <c r="A23" s="70" t="s">
        <v>14</v>
      </c>
    </row>
    <row r="24" spans="1:1" ht="60" customHeight="1">
      <c r="A24" s="70" t="s">
        <v>15</v>
      </c>
    </row>
    <row r="25" spans="1:1" ht="24.75" customHeight="1">
      <c r="A25" s="70" t="s">
        <v>16</v>
      </c>
    </row>
    <row r="26" spans="1:1" ht="47.25" customHeight="1">
      <c r="A26" s="70" t="s">
        <v>17</v>
      </c>
    </row>
    <row r="27" spans="1:1" ht="63.75" customHeight="1">
      <c r="A27" s="70" t="s">
        <v>18</v>
      </c>
    </row>
    <row r="28" spans="1:1" ht="44.25" customHeight="1">
      <c r="A28" s="70" t="s">
        <v>19</v>
      </c>
    </row>
    <row r="29" spans="1:1" ht="45" customHeight="1">
      <c r="A29" s="70" t="s">
        <v>166</v>
      </c>
    </row>
    <row r="30" spans="1:1" ht="87.75" customHeight="1">
      <c r="A30" s="70" t="s">
        <v>20</v>
      </c>
    </row>
    <row r="31" spans="1:1" ht="49.5" customHeight="1">
      <c r="A31" s="70" t="s">
        <v>21</v>
      </c>
    </row>
    <row r="32" spans="1:1" ht="57" customHeight="1">
      <c r="A32" s="70" t="s">
        <v>22</v>
      </c>
    </row>
    <row r="33" spans="1:1" ht="60" customHeight="1">
      <c r="A33" s="70" t="s">
        <v>23</v>
      </c>
    </row>
    <row r="34" spans="1:1" ht="39.75" customHeight="1">
      <c r="A34" s="70" t="s">
        <v>24</v>
      </c>
    </row>
    <row r="35" spans="1:1" ht="41.25" customHeight="1">
      <c r="A35" s="70" t="s">
        <v>25</v>
      </c>
    </row>
    <row r="36" spans="1:1" ht="64.5" customHeight="1">
      <c r="A36" s="70" t="s">
        <v>26</v>
      </c>
    </row>
    <row r="37" spans="1:1" ht="58.5" customHeight="1">
      <c r="A37" s="70" t="s">
        <v>27</v>
      </c>
    </row>
    <row r="38" spans="1:1" ht="86.25" customHeight="1">
      <c r="A38" s="70" t="s">
        <v>28</v>
      </c>
    </row>
    <row r="39" spans="1:1" ht="67.5" customHeight="1">
      <c r="A39" s="70" t="s">
        <v>29</v>
      </c>
    </row>
    <row r="40" spans="1:1" ht="38.25">
      <c r="A40" s="70" t="s">
        <v>30</v>
      </c>
    </row>
    <row r="41" spans="1:1" ht="48.75" customHeight="1">
      <c r="A41" s="70" t="s">
        <v>31</v>
      </c>
    </row>
    <row r="42" spans="1:1" ht="21.75" customHeight="1">
      <c r="A42" s="70" t="s">
        <v>32</v>
      </c>
    </row>
    <row r="43" spans="1:1" ht="36.75" customHeight="1">
      <c r="A43" s="70" t="s">
        <v>33</v>
      </c>
    </row>
    <row r="44" spans="1:1" ht="51">
      <c r="A44" s="70" t="s">
        <v>34</v>
      </c>
    </row>
    <row r="45" spans="1:1" ht="153">
      <c r="A45" s="70" t="s">
        <v>38</v>
      </c>
    </row>
    <row r="46" spans="1:1" ht="26.25" customHeight="1">
      <c r="A46" s="70" t="s">
        <v>35</v>
      </c>
    </row>
    <row r="47" spans="1:1" ht="77.25" customHeight="1">
      <c r="A47" s="70" t="s">
        <v>36</v>
      </c>
    </row>
  </sheetData>
  <pageMargins left="0.75" right="0.75" top="1" bottom="1" header="0.5" footer="0.5"/>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2:H59"/>
  <sheetViews>
    <sheetView view="pageBreakPreview" zoomScaleNormal="100" zoomScaleSheetLayoutView="100" zoomScalePageLayoutView="70" workbookViewId="0">
      <pane xSplit="5" ySplit="1" topLeftCell="F2" activePane="bottomRight" state="frozen"/>
      <selection activeCell="G18" sqref="G18"/>
      <selection pane="topRight" activeCell="G18" sqref="G18"/>
      <selection pane="bottomLeft" activeCell="G18" sqref="G18"/>
      <selection pane="bottomRight" activeCell="I8" sqref="I8"/>
    </sheetView>
  </sheetViews>
  <sheetFormatPr defaultColWidth="9.140625" defaultRowHeight="14.25"/>
  <cols>
    <col min="1" max="1" width="8.28515625" style="71" bestFit="1" customWidth="1"/>
    <col min="2" max="2" width="53.85546875" style="67" customWidth="1"/>
    <col min="3" max="3" width="11.140625" style="72" customWidth="1"/>
    <col min="4" max="4" width="9.5703125" style="72" customWidth="1"/>
    <col min="5" max="5" width="15.5703125" style="73" bestFit="1" customWidth="1"/>
    <col min="6" max="6" width="15.85546875" style="73" bestFit="1" customWidth="1"/>
    <col min="7" max="7" width="10.140625" style="67" bestFit="1" customWidth="1"/>
    <col min="8" max="16384" width="9.140625" style="67"/>
  </cols>
  <sheetData>
    <row r="2" spans="1:8" ht="15.75">
      <c r="A2" s="32"/>
      <c r="B2" s="19" t="s">
        <v>2</v>
      </c>
      <c r="C2" s="18"/>
      <c r="D2" s="18"/>
      <c r="E2" s="74"/>
      <c r="F2" s="74"/>
    </row>
    <row r="3" spans="1:8" s="1" customFormat="1">
      <c r="A3" s="17"/>
      <c r="B3" s="20"/>
      <c r="C3" s="21"/>
      <c r="D3" s="21"/>
      <c r="E3" s="75"/>
      <c r="F3" s="75"/>
    </row>
    <row r="4" spans="1:8" s="2" customFormat="1" ht="96.75" customHeight="1">
      <c r="A4" s="147" t="s">
        <v>172</v>
      </c>
      <c r="B4" s="147"/>
      <c r="C4" s="147"/>
      <c r="D4" s="147"/>
      <c r="E4" s="147"/>
      <c r="F4" s="147"/>
    </row>
    <row r="5" spans="1:8" s="2" customFormat="1" ht="52.5" customHeight="1">
      <c r="A5" s="154" t="s">
        <v>45</v>
      </c>
      <c r="B5" s="154"/>
      <c r="C5" s="154"/>
      <c r="D5" s="154"/>
      <c r="E5" s="154"/>
      <c r="F5" s="154"/>
      <c r="G5" s="30"/>
    </row>
    <row r="6" spans="1:8" s="2" customFormat="1" ht="31.5" customHeight="1">
      <c r="A6" s="154" t="s">
        <v>173</v>
      </c>
      <c r="B6" s="154"/>
      <c r="C6" s="154"/>
      <c r="D6" s="154"/>
      <c r="E6" s="154"/>
      <c r="F6" s="154"/>
    </row>
    <row r="7" spans="1:8" s="2" customFormat="1" ht="58.5" customHeight="1">
      <c r="A7" s="154" t="s">
        <v>46</v>
      </c>
      <c r="B7" s="154"/>
      <c r="C7" s="154"/>
      <c r="D7" s="154"/>
      <c r="E7" s="154"/>
      <c r="F7" s="154"/>
    </row>
    <row r="8" spans="1:8" s="2" customFormat="1" ht="120" customHeight="1">
      <c r="A8" s="147" t="s">
        <v>48</v>
      </c>
      <c r="B8" s="147"/>
      <c r="C8" s="147"/>
      <c r="D8" s="147"/>
      <c r="E8" s="147"/>
      <c r="F8" s="147"/>
    </row>
    <row r="9" spans="1:8" s="2" customFormat="1" ht="64.5" customHeight="1">
      <c r="A9" s="147" t="s">
        <v>40</v>
      </c>
      <c r="B9" s="147"/>
      <c r="C9" s="147"/>
      <c r="D9" s="147"/>
      <c r="E9" s="147"/>
      <c r="F9" s="147"/>
    </row>
    <row r="10" spans="1:8" s="2" customFormat="1" ht="34.5" customHeight="1">
      <c r="A10" s="147" t="s">
        <v>47</v>
      </c>
      <c r="B10" s="147"/>
      <c r="C10" s="147"/>
      <c r="D10" s="147"/>
      <c r="E10" s="147"/>
      <c r="F10" s="147"/>
    </row>
    <row r="11" spans="1:8" s="2" customFormat="1" ht="12.75">
      <c r="A11" s="27"/>
      <c r="B11" s="29"/>
      <c r="C11" s="28"/>
      <c r="D11" s="28"/>
      <c r="E11" s="76"/>
      <c r="F11" s="76"/>
    </row>
    <row r="12" spans="1:8" s="43" customFormat="1" ht="52.5" customHeight="1">
      <c r="A12" s="39" t="s">
        <v>72</v>
      </c>
      <c r="B12" s="39" t="s">
        <v>0</v>
      </c>
      <c r="C12" s="40" t="s">
        <v>73</v>
      </c>
      <c r="D12" s="41" t="s">
        <v>74</v>
      </c>
      <c r="E12" s="41" t="s">
        <v>167</v>
      </c>
      <c r="F12" s="42" t="s">
        <v>168</v>
      </c>
      <c r="H12" s="44"/>
    </row>
    <row r="13" spans="1:8" s="2" customFormat="1" ht="95.25" customHeight="1">
      <c r="A13" s="77">
        <v>1</v>
      </c>
      <c r="B13" s="78" t="s">
        <v>51</v>
      </c>
      <c r="C13" s="26" t="s">
        <v>1</v>
      </c>
      <c r="D13" s="26">
        <v>1</v>
      </c>
      <c r="E13" s="79"/>
      <c r="F13" s="79">
        <f t="shared" ref="F13:F20" si="0">D13*E13</f>
        <v>0</v>
      </c>
    </row>
    <row r="14" spans="1:8" s="2" customFormat="1" ht="85.5" customHeight="1">
      <c r="A14" s="77">
        <v>2</v>
      </c>
      <c r="B14" s="78" t="s">
        <v>55</v>
      </c>
      <c r="C14" s="26" t="s">
        <v>1</v>
      </c>
      <c r="D14" s="26">
        <v>1</v>
      </c>
      <c r="E14" s="79"/>
      <c r="F14" s="79">
        <f t="shared" si="0"/>
        <v>0</v>
      </c>
    </row>
    <row r="15" spans="1:8" s="2" customFormat="1" ht="75.75" customHeight="1">
      <c r="A15" s="77">
        <v>3</v>
      </c>
      <c r="B15" s="78" t="s">
        <v>52</v>
      </c>
      <c r="C15" s="26" t="s">
        <v>1</v>
      </c>
      <c r="D15" s="26">
        <v>1</v>
      </c>
      <c r="E15" s="79"/>
      <c r="F15" s="79">
        <f t="shared" si="0"/>
        <v>0</v>
      </c>
    </row>
    <row r="16" spans="1:8" s="2" customFormat="1" ht="79.5" customHeight="1">
      <c r="A16" s="77">
        <v>4</v>
      </c>
      <c r="B16" s="78" t="s">
        <v>53</v>
      </c>
      <c r="C16" s="26" t="s">
        <v>1</v>
      </c>
      <c r="D16" s="26">
        <v>1</v>
      </c>
      <c r="E16" s="79"/>
      <c r="F16" s="79">
        <f t="shared" si="0"/>
        <v>0</v>
      </c>
    </row>
    <row r="17" spans="1:6" s="2" customFormat="1" ht="69" customHeight="1">
      <c r="A17" s="77">
        <v>5</v>
      </c>
      <c r="B17" s="78" t="s">
        <v>54</v>
      </c>
      <c r="C17" s="26" t="s">
        <v>1</v>
      </c>
      <c r="D17" s="26">
        <v>1</v>
      </c>
      <c r="E17" s="79"/>
      <c r="F17" s="79">
        <f t="shared" si="0"/>
        <v>0</v>
      </c>
    </row>
    <row r="18" spans="1:6" s="2" customFormat="1" ht="76.5">
      <c r="A18" s="77">
        <v>6</v>
      </c>
      <c r="B18" s="78" t="s">
        <v>57</v>
      </c>
      <c r="C18" s="26" t="s">
        <v>1</v>
      </c>
      <c r="D18" s="26">
        <v>1</v>
      </c>
      <c r="E18" s="79"/>
      <c r="F18" s="79">
        <f t="shared" si="0"/>
        <v>0</v>
      </c>
    </row>
    <row r="19" spans="1:6" s="2" customFormat="1" ht="42" customHeight="1">
      <c r="A19" s="77">
        <v>7</v>
      </c>
      <c r="B19" s="78" t="s">
        <v>56</v>
      </c>
      <c r="C19" s="26" t="s">
        <v>1</v>
      </c>
      <c r="D19" s="26">
        <v>1</v>
      </c>
      <c r="E19" s="79"/>
      <c r="F19" s="79">
        <f t="shared" si="0"/>
        <v>0</v>
      </c>
    </row>
    <row r="20" spans="1:6" s="2" customFormat="1" ht="349.5" customHeight="1">
      <c r="A20" s="143">
        <v>8</v>
      </c>
      <c r="B20" s="80" t="s">
        <v>70</v>
      </c>
      <c r="C20" s="148" t="s">
        <v>1</v>
      </c>
      <c r="D20" s="148">
        <v>1</v>
      </c>
      <c r="E20" s="151"/>
      <c r="F20" s="151">
        <f t="shared" si="0"/>
        <v>0</v>
      </c>
    </row>
    <row r="21" spans="1:6" s="2" customFormat="1" ht="395.25" customHeight="1">
      <c r="A21" s="144"/>
      <c r="B21" s="80" t="s">
        <v>163</v>
      </c>
      <c r="C21" s="149"/>
      <c r="D21" s="149"/>
      <c r="E21" s="152"/>
      <c r="F21" s="152"/>
    </row>
    <row r="22" spans="1:6" s="2" customFormat="1" ht="102">
      <c r="A22" s="145"/>
      <c r="B22" s="78" t="s">
        <v>164</v>
      </c>
      <c r="C22" s="150"/>
      <c r="D22" s="150"/>
      <c r="E22" s="153"/>
      <c r="F22" s="153"/>
    </row>
    <row r="23" spans="1:6" s="2" customFormat="1" ht="103.5" customHeight="1">
      <c r="A23" s="77">
        <v>9</v>
      </c>
      <c r="B23" s="78" t="s">
        <v>67</v>
      </c>
      <c r="C23" s="26" t="s">
        <v>1</v>
      </c>
      <c r="D23" s="26">
        <v>1</v>
      </c>
      <c r="E23" s="79"/>
      <c r="F23" s="79">
        <f>D23*E23</f>
        <v>0</v>
      </c>
    </row>
    <row r="24" spans="1:6" s="2" customFormat="1" ht="344.25">
      <c r="A24" s="143">
        <v>10</v>
      </c>
      <c r="B24" s="78" t="s">
        <v>71</v>
      </c>
      <c r="C24" s="148" t="s">
        <v>1</v>
      </c>
      <c r="D24" s="148">
        <v>1</v>
      </c>
      <c r="E24" s="151"/>
      <c r="F24" s="151">
        <f>D24*E24</f>
        <v>0</v>
      </c>
    </row>
    <row r="25" spans="1:6" s="2" customFormat="1" ht="300" customHeight="1">
      <c r="A25" s="145"/>
      <c r="B25" s="81" t="s">
        <v>68</v>
      </c>
      <c r="C25" s="150"/>
      <c r="D25" s="150"/>
      <c r="E25" s="153"/>
      <c r="F25" s="153"/>
    </row>
    <row r="26" spans="1:6" s="2" customFormat="1" ht="66" customHeight="1">
      <c r="A26" s="77">
        <v>11</v>
      </c>
      <c r="B26" s="82" t="s">
        <v>58</v>
      </c>
      <c r="C26" s="26" t="s">
        <v>1</v>
      </c>
      <c r="D26" s="26">
        <v>1</v>
      </c>
      <c r="E26" s="79"/>
      <c r="F26" s="79">
        <f>D26*E26</f>
        <v>0</v>
      </c>
    </row>
    <row r="27" spans="1:6" s="2" customFormat="1" ht="60.75" customHeight="1">
      <c r="A27" s="77">
        <v>12</v>
      </c>
      <c r="B27" s="83" t="s">
        <v>64</v>
      </c>
      <c r="C27" s="26" t="s">
        <v>1</v>
      </c>
      <c r="D27" s="26">
        <v>1</v>
      </c>
      <c r="E27" s="79"/>
      <c r="F27" s="79">
        <f>D27*E27</f>
        <v>0</v>
      </c>
    </row>
    <row r="28" spans="1:6" s="2" customFormat="1" ht="53.25" customHeight="1">
      <c r="A28" s="77">
        <v>13</v>
      </c>
      <c r="B28" s="82" t="s">
        <v>59</v>
      </c>
      <c r="C28" s="26" t="s">
        <v>41</v>
      </c>
      <c r="D28" s="26">
        <v>20</v>
      </c>
      <c r="E28" s="79"/>
      <c r="F28" s="79">
        <f>D28*E28</f>
        <v>0</v>
      </c>
    </row>
    <row r="29" spans="1:6" s="2" customFormat="1" ht="51.75" customHeight="1">
      <c r="A29" s="77">
        <v>14</v>
      </c>
      <c r="B29" s="78" t="s">
        <v>60</v>
      </c>
      <c r="C29" s="26" t="s">
        <v>41</v>
      </c>
      <c r="D29" s="26">
        <v>20</v>
      </c>
      <c r="E29" s="79"/>
      <c r="F29" s="79">
        <f>D29*E29</f>
        <v>0</v>
      </c>
    </row>
    <row r="30" spans="1:6" s="2" customFormat="1" ht="36.75" customHeight="1">
      <c r="A30" s="143">
        <v>15</v>
      </c>
      <c r="B30" s="146" t="s">
        <v>61</v>
      </c>
      <c r="C30" s="146"/>
      <c r="D30" s="146"/>
      <c r="E30" s="146"/>
      <c r="F30" s="146"/>
    </row>
    <row r="31" spans="1:6" s="2" customFormat="1" ht="24" customHeight="1">
      <c r="A31" s="144"/>
      <c r="B31" s="84" t="s">
        <v>62</v>
      </c>
      <c r="C31" s="25" t="s">
        <v>41</v>
      </c>
      <c r="D31" s="25">
        <v>20</v>
      </c>
      <c r="E31" s="85"/>
      <c r="F31" s="85">
        <f>D31*E31</f>
        <v>0</v>
      </c>
    </row>
    <row r="32" spans="1:6" s="2" customFormat="1" ht="30" customHeight="1">
      <c r="A32" s="145"/>
      <c r="B32" s="86" t="s">
        <v>63</v>
      </c>
      <c r="C32" s="26" t="s">
        <v>41</v>
      </c>
      <c r="D32" s="26">
        <v>20</v>
      </c>
      <c r="E32" s="79"/>
      <c r="F32" s="79">
        <f>D32*E32</f>
        <v>0</v>
      </c>
    </row>
    <row r="33" spans="1:6" s="2" customFormat="1" ht="102">
      <c r="A33" s="77">
        <v>16</v>
      </c>
      <c r="B33" s="82" t="s">
        <v>69</v>
      </c>
      <c r="C33" s="26" t="s">
        <v>1</v>
      </c>
      <c r="D33" s="26">
        <v>1</v>
      </c>
      <c r="E33" s="79"/>
      <c r="F33" s="79">
        <f>D33*E33</f>
        <v>0</v>
      </c>
    </row>
    <row r="34" spans="1:6" s="1" customFormat="1" ht="127.5" customHeight="1">
      <c r="A34" s="77">
        <v>17</v>
      </c>
      <c r="B34" s="86" t="s">
        <v>43</v>
      </c>
      <c r="C34" s="26" t="s">
        <v>1</v>
      </c>
      <c r="D34" s="26">
        <v>1</v>
      </c>
      <c r="E34" s="79"/>
      <c r="F34" s="79">
        <f>D34*E34</f>
        <v>0</v>
      </c>
    </row>
    <row r="35" spans="1:6" s="1" customFormat="1" ht="68.25" customHeight="1">
      <c r="A35" s="77">
        <v>18</v>
      </c>
      <c r="B35" s="86" t="s">
        <v>42</v>
      </c>
      <c r="C35" s="26" t="s">
        <v>1</v>
      </c>
      <c r="D35" s="26">
        <v>1</v>
      </c>
      <c r="E35" s="79"/>
      <c r="F35" s="79">
        <f>D35*E35</f>
        <v>0</v>
      </c>
    </row>
    <row r="36" spans="1:6" s="1" customFormat="1" ht="78.75" customHeight="1">
      <c r="A36" s="77">
        <v>19</v>
      </c>
      <c r="B36" s="86" t="s">
        <v>49</v>
      </c>
      <c r="C36" s="31" t="s">
        <v>1</v>
      </c>
      <c r="D36" s="31">
        <v>1</v>
      </c>
      <c r="E36" s="79"/>
      <c r="F36" s="79">
        <f t="shared" ref="F36" si="1">D36*E36</f>
        <v>0</v>
      </c>
    </row>
    <row r="37" spans="1:6" s="1" customFormat="1" ht="113.25" customHeight="1">
      <c r="A37" s="77">
        <v>20</v>
      </c>
      <c r="B37" s="78" t="s">
        <v>50</v>
      </c>
      <c r="C37" s="26" t="s">
        <v>39</v>
      </c>
      <c r="D37" s="26">
        <v>1</v>
      </c>
      <c r="E37" s="79"/>
      <c r="F37" s="79">
        <f>D37*E37</f>
        <v>0</v>
      </c>
    </row>
    <row r="38" spans="1:6" s="1" customFormat="1" ht="15">
      <c r="A38" s="33"/>
      <c r="B38" s="37" t="s">
        <v>65</v>
      </c>
      <c r="C38" s="3"/>
      <c r="D38" s="3"/>
      <c r="E38" s="87"/>
      <c r="F38" s="88">
        <f>SUM(F13:F37)</f>
        <v>0</v>
      </c>
    </row>
    <row r="39" spans="1:6" s="1" customFormat="1" ht="15.75">
      <c r="A39" s="33"/>
      <c r="B39" s="35" t="s">
        <v>44</v>
      </c>
      <c r="C39" s="3"/>
      <c r="D39" s="3"/>
      <c r="E39" s="87"/>
      <c r="F39" s="88">
        <f>F38*0.25</f>
        <v>0</v>
      </c>
    </row>
    <row r="40" spans="1:6" s="1" customFormat="1" ht="30">
      <c r="A40" s="34"/>
      <c r="B40" s="38" t="s">
        <v>66</v>
      </c>
      <c r="C40" s="36"/>
      <c r="D40" s="36"/>
      <c r="E40" s="89"/>
      <c r="F40" s="90">
        <f>SUM(F38:F39)</f>
        <v>0</v>
      </c>
    </row>
    <row r="41" spans="1:6" s="1" customFormat="1" ht="15">
      <c r="A41" s="6"/>
      <c r="B41" s="5"/>
      <c r="C41" s="3"/>
      <c r="D41" s="3"/>
      <c r="E41" s="91"/>
      <c r="F41" s="92"/>
    </row>
    <row r="42" spans="1:6">
      <c r="E42" s="93"/>
      <c r="F42" s="94"/>
    </row>
    <row r="43" spans="1:6" ht="15">
      <c r="B43" s="7"/>
      <c r="C43" s="7"/>
      <c r="D43" s="7"/>
      <c r="F43" s="95"/>
    </row>
    <row r="44" spans="1:6">
      <c r="B44" s="7"/>
      <c r="C44" s="8"/>
      <c r="D44" s="8"/>
      <c r="F44" s="87"/>
    </row>
    <row r="45" spans="1:6">
      <c r="B45" s="7"/>
      <c r="C45" s="8"/>
      <c r="D45" s="8"/>
    </row>
    <row r="46" spans="1:6">
      <c r="B46" s="7"/>
      <c r="C46" s="8"/>
      <c r="D46" s="8"/>
    </row>
    <row r="47" spans="1:6">
      <c r="A47" s="9"/>
      <c r="C47" s="16"/>
      <c r="D47" s="13"/>
    </row>
    <row r="48" spans="1:6">
      <c r="A48" s="9"/>
      <c r="C48" s="16"/>
      <c r="D48" s="13"/>
    </row>
    <row r="49" spans="1:6">
      <c r="A49" s="9"/>
      <c r="C49" s="16"/>
      <c r="D49" s="13"/>
    </row>
    <row r="50" spans="1:6">
      <c r="A50" s="9"/>
      <c r="C50" s="16"/>
      <c r="D50" s="13"/>
    </row>
    <row r="51" spans="1:6">
      <c r="A51" s="9"/>
      <c r="C51" s="16"/>
      <c r="D51" s="13"/>
    </row>
    <row r="52" spans="1:6">
      <c r="A52" s="9"/>
      <c r="C52" s="16"/>
      <c r="D52" s="13"/>
    </row>
    <row r="53" spans="1:6">
      <c r="A53" s="9"/>
      <c r="C53" s="16"/>
      <c r="D53" s="13"/>
    </row>
    <row r="54" spans="1:6">
      <c r="B54" s="22"/>
      <c r="C54" s="23"/>
      <c r="D54" s="11"/>
      <c r="E54" s="87"/>
    </row>
    <row r="55" spans="1:6">
      <c r="B55" s="10"/>
      <c r="C55" s="10"/>
      <c r="D55" s="10"/>
      <c r="E55" s="87"/>
    </row>
    <row r="56" spans="1:6">
      <c r="B56" s="10"/>
      <c r="C56" s="14"/>
      <c r="D56" s="12"/>
      <c r="E56" s="87"/>
    </row>
    <row r="57" spans="1:6">
      <c r="B57" s="10"/>
      <c r="C57" s="14"/>
      <c r="D57" s="12"/>
    </row>
    <row r="58" spans="1:6">
      <c r="B58" s="10"/>
      <c r="C58" s="15"/>
      <c r="D58" s="11"/>
    </row>
    <row r="59" spans="1:6" s="96" customFormat="1">
      <c r="A59" s="71"/>
      <c r="B59" s="8"/>
      <c r="C59" s="8"/>
      <c r="D59" s="8"/>
      <c r="E59" s="73"/>
      <c r="F59" s="73"/>
    </row>
  </sheetData>
  <mergeCells count="19">
    <mergeCell ref="A9:F9"/>
    <mergeCell ref="A4:F4"/>
    <mergeCell ref="A5:F5"/>
    <mergeCell ref="A6:F6"/>
    <mergeCell ref="A7:F7"/>
    <mergeCell ref="A8:F8"/>
    <mergeCell ref="A30:A32"/>
    <mergeCell ref="B30:F30"/>
    <mergeCell ref="A10:F10"/>
    <mergeCell ref="A20:A22"/>
    <mergeCell ref="C20:C22"/>
    <mergeCell ref="D20:D22"/>
    <mergeCell ref="E20:E22"/>
    <mergeCell ref="F20:F22"/>
    <mergeCell ref="A24:A25"/>
    <mergeCell ref="C24:C25"/>
    <mergeCell ref="D24:D25"/>
    <mergeCell ref="E24:E25"/>
    <mergeCell ref="F24:F25"/>
  </mergeCells>
  <pageMargins left="0.25" right="0.25" top="0.75" bottom="0.75" header="0.3" footer="0.3"/>
  <pageSetup paperSize="9" scale="88"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28E5-22A1-48D8-B70D-BA36D3FCB106}">
  <dimension ref="A1:F32"/>
  <sheetViews>
    <sheetView showZeros="0" tabSelected="1" view="pageBreakPreview" zoomScaleNormal="100" zoomScaleSheetLayoutView="100" workbookViewId="0">
      <selection activeCell="K5" sqref="K5"/>
    </sheetView>
  </sheetViews>
  <sheetFormatPr defaultColWidth="9.140625" defaultRowHeight="12"/>
  <cols>
    <col min="1" max="1" width="6.5703125" style="46" customWidth="1"/>
    <col min="2" max="2" width="42.5703125" style="45" customWidth="1"/>
    <col min="3" max="3" width="9.5703125" style="46" customWidth="1"/>
    <col min="4" max="4" width="9.5703125" style="51" customWidth="1"/>
    <col min="5" max="5" width="10.7109375" style="51" bestFit="1" customWidth="1"/>
    <col min="6" max="6" width="11.5703125" style="52" customWidth="1"/>
    <col min="7" max="7" width="2.85546875" style="45" customWidth="1"/>
    <col min="8" max="16384" width="9.140625" style="45"/>
  </cols>
  <sheetData>
    <row r="1" spans="1:6" ht="16.149999999999999" customHeight="1">
      <c r="D1" s="47"/>
      <c r="E1" s="47"/>
      <c r="F1" s="48"/>
    </row>
    <row r="2" spans="1:6" ht="16.149999999999999" customHeight="1">
      <c r="A2" s="159" t="s">
        <v>81</v>
      </c>
      <c r="B2" s="159"/>
      <c r="D2" s="47"/>
      <c r="E2" s="47"/>
      <c r="F2" s="48"/>
    </row>
    <row r="3" spans="1:6">
      <c r="A3" s="49"/>
      <c r="B3" s="50"/>
      <c r="D3" s="47"/>
    </row>
    <row r="4" spans="1:6" s="97" customFormat="1" ht="70.5" customHeight="1">
      <c r="A4" s="156" t="s">
        <v>170</v>
      </c>
      <c r="B4" s="156"/>
      <c r="C4" s="156"/>
      <c r="D4" s="156"/>
      <c r="E4" s="156"/>
      <c r="F4" s="156"/>
    </row>
    <row r="5" spans="1:6" s="97" customFormat="1" ht="55.5" customHeight="1">
      <c r="A5" s="156" t="s">
        <v>82</v>
      </c>
      <c r="B5" s="156"/>
      <c r="C5" s="156"/>
      <c r="D5" s="156"/>
      <c r="E5" s="156"/>
      <c r="F5" s="156"/>
    </row>
    <row r="6" spans="1:6" s="97" customFormat="1" ht="66" customHeight="1">
      <c r="A6" s="156" t="s">
        <v>83</v>
      </c>
      <c r="B6" s="156"/>
      <c r="C6" s="156"/>
      <c r="D6" s="156"/>
      <c r="E6" s="156"/>
      <c r="F6" s="156"/>
    </row>
    <row r="7" spans="1:6" s="97" customFormat="1" ht="42" customHeight="1">
      <c r="A7" s="156" t="s">
        <v>84</v>
      </c>
      <c r="B7" s="156"/>
      <c r="C7" s="156"/>
      <c r="D7" s="156"/>
      <c r="E7" s="156"/>
      <c r="F7" s="156"/>
    </row>
    <row r="8" spans="1:6" s="97" customFormat="1" ht="49.5" customHeight="1">
      <c r="A8" s="158" t="s">
        <v>85</v>
      </c>
      <c r="B8" s="156"/>
      <c r="C8" s="156"/>
      <c r="D8" s="156"/>
      <c r="E8" s="156"/>
      <c r="F8" s="156"/>
    </row>
    <row r="9" spans="1:6" s="97" customFormat="1" ht="45.75" customHeight="1">
      <c r="A9" s="156" t="s">
        <v>86</v>
      </c>
      <c r="B9" s="156"/>
      <c r="C9" s="156"/>
      <c r="D9" s="156"/>
      <c r="E9" s="156"/>
      <c r="F9" s="156"/>
    </row>
    <row r="10" spans="1:6" s="98" customFormat="1" ht="52.5" customHeight="1">
      <c r="A10" s="156" t="s">
        <v>87</v>
      </c>
      <c r="B10" s="156"/>
      <c r="C10" s="156"/>
      <c r="D10" s="156"/>
      <c r="E10" s="156"/>
      <c r="F10" s="156"/>
    </row>
    <row r="11" spans="1:6" s="98" customFormat="1" ht="45.75" customHeight="1">
      <c r="A11" s="156" t="s">
        <v>88</v>
      </c>
      <c r="B11" s="156"/>
      <c r="C11" s="156"/>
      <c r="D11" s="156"/>
      <c r="E11" s="156"/>
      <c r="F11" s="156"/>
    </row>
    <row r="12" spans="1:6" s="98" customFormat="1" ht="24.75" customHeight="1">
      <c r="A12" s="156" t="s">
        <v>89</v>
      </c>
      <c r="B12" s="156"/>
      <c r="C12" s="156"/>
      <c r="D12" s="156"/>
      <c r="E12" s="156"/>
      <c r="F12" s="156"/>
    </row>
    <row r="13" spans="1:6" s="98" customFormat="1" ht="57" customHeight="1">
      <c r="A13" s="156" t="s">
        <v>90</v>
      </c>
      <c r="B13" s="156"/>
      <c r="C13" s="156"/>
      <c r="D13" s="156"/>
      <c r="E13" s="156"/>
      <c r="F13" s="156"/>
    </row>
    <row r="14" spans="1:6" s="98" customFormat="1" ht="27.75" customHeight="1">
      <c r="A14" s="156" t="s">
        <v>91</v>
      </c>
      <c r="B14" s="156"/>
      <c r="C14" s="156"/>
      <c r="D14" s="156"/>
      <c r="E14" s="156"/>
      <c r="F14" s="156"/>
    </row>
    <row r="15" spans="1:6" s="98" customFormat="1" ht="57" customHeight="1">
      <c r="A15" s="156" t="s">
        <v>92</v>
      </c>
      <c r="B15" s="156"/>
      <c r="C15" s="156"/>
      <c r="D15" s="156"/>
      <c r="E15" s="156"/>
      <c r="F15" s="156"/>
    </row>
    <row r="16" spans="1:6" s="98" customFormat="1" ht="60.75" customHeight="1">
      <c r="A16" s="157" t="s">
        <v>171</v>
      </c>
      <c r="B16" s="157"/>
      <c r="C16" s="157"/>
      <c r="D16" s="157"/>
      <c r="E16" s="157"/>
      <c r="F16" s="157"/>
    </row>
    <row r="17" spans="1:6" s="98" customFormat="1" ht="59.25" customHeight="1">
      <c r="A17" s="157" t="s">
        <v>93</v>
      </c>
      <c r="B17" s="157"/>
      <c r="C17" s="157"/>
      <c r="D17" s="157"/>
      <c r="E17" s="157"/>
      <c r="F17" s="157"/>
    </row>
    <row r="18" spans="1:6" s="51" customFormat="1">
      <c r="A18" s="155"/>
      <c r="B18" s="155"/>
      <c r="C18" s="155"/>
      <c r="D18" s="155"/>
      <c r="E18" s="155"/>
      <c r="F18" s="155"/>
    </row>
    <row r="19" spans="1:6" s="51" customFormat="1">
      <c r="A19" s="155"/>
      <c r="B19" s="155"/>
      <c r="C19" s="155"/>
      <c r="D19" s="155"/>
      <c r="E19" s="155"/>
      <c r="F19" s="155"/>
    </row>
    <row r="20" spans="1:6" s="51" customFormat="1">
      <c r="A20" s="155"/>
      <c r="B20" s="155"/>
      <c r="C20" s="155"/>
      <c r="D20" s="155"/>
      <c r="E20" s="155"/>
      <c r="F20" s="155"/>
    </row>
    <row r="21" spans="1:6" s="51" customFormat="1">
      <c r="A21" s="155"/>
      <c r="B21" s="155"/>
      <c r="C21" s="155"/>
      <c r="D21" s="155"/>
      <c r="E21" s="155"/>
      <c r="F21" s="155"/>
    </row>
    <row r="22" spans="1:6" s="51" customFormat="1">
      <c r="A22" s="155"/>
      <c r="B22" s="155"/>
      <c r="C22" s="155"/>
      <c r="D22" s="155"/>
      <c r="E22" s="155"/>
      <c r="F22" s="155"/>
    </row>
    <row r="23" spans="1:6" s="51" customFormat="1">
      <c r="A23" s="155"/>
      <c r="B23" s="155"/>
      <c r="C23" s="155"/>
      <c r="D23" s="155"/>
      <c r="E23" s="155"/>
      <c r="F23" s="155"/>
    </row>
    <row r="24" spans="1:6" s="51" customFormat="1">
      <c r="A24" s="155"/>
      <c r="B24" s="155"/>
      <c r="C24" s="155"/>
      <c r="D24" s="155"/>
      <c r="E24" s="155"/>
      <c r="F24" s="155"/>
    </row>
    <row r="25" spans="1:6" s="51" customFormat="1">
      <c r="A25" s="155"/>
      <c r="B25" s="155"/>
      <c r="C25" s="155"/>
      <c r="D25" s="155"/>
      <c r="E25" s="155"/>
      <c r="F25" s="155"/>
    </row>
    <row r="26" spans="1:6" s="51" customFormat="1">
      <c r="A26" s="155"/>
      <c r="B26" s="155"/>
      <c r="C26" s="155"/>
      <c r="D26" s="155"/>
      <c r="E26" s="155"/>
      <c r="F26" s="155"/>
    </row>
    <row r="27" spans="1:6" s="51" customFormat="1">
      <c r="A27" s="155"/>
      <c r="B27" s="155"/>
      <c r="C27" s="155"/>
      <c r="D27" s="155"/>
      <c r="E27" s="155"/>
      <c r="F27" s="155"/>
    </row>
    <row r="28" spans="1:6" s="51" customFormat="1">
      <c r="A28" s="155"/>
      <c r="B28" s="155"/>
      <c r="C28" s="155"/>
      <c r="D28" s="155"/>
      <c r="E28" s="155"/>
      <c r="F28" s="155"/>
    </row>
    <row r="29" spans="1:6" s="51" customFormat="1">
      <c r="A29" s="155"/>
      <c r="B29" s="155"/>
      <c r="C29" s="155"/>
      <c r="D29" s="155"/>
      <c r="E29" s="155"/>
      <c r="F29" s="155"/>
    </row>
    <row r="30" spans="1:6" s="51" customFormat="1">
      <c r="A30" s="155"/>
      <c r="B30" s="155"/>
      <c r="C30" s="155"/>
      <c r="D30" s="155"/>
      <c r="E30" s="155"/>
      <c r="F30" s="155"/>
    </row>
    <row r="31" spans="1:6" s="51" customFormat="1">
      <c r="A31" s="155"/>
      <c r="B31" s="155"/>
      <c r="C31" s="155"/>
      <c r="D31" s="155"/>
      <c r="E31" s="155"/>
      <c r="F31" s="155"/>
    </row>
    <row r="32" spans="1:6" s="51" customFormat="1">
      <c r="A32" s="155"/>
      <c r="B32" s="155"/>
      <c r="C32" s="155"/>
      <c r="D32" s="155"/>
      <c r="E32" s="155"/>
      <c r="F32" s="155"/>
    </row>
  </sheetData>
  <mergeCells count="30">
    <mergeCell ref="A8:F8"/>
    <mergeCell ref="A2:B2"/>
    <mergeCell ref="A4:F4"/>
    <mergeCell ref="A5:F5"/>
    <mergeCell ref="A6:F6"/>
    <mergeCell ref="A7:F7"/>
    <mergeCell ref="A20:F20"/>
    <mergeCell ref="A9:F9"/>
    <mergeCell ref="A10:F10"/>
    <mergeCell ref="A11:F11"/>
    <mergeCell ref="A12:F12"/>
    <mergeCell ref="A13:F13"/>
    <mergeCell ref="A14:F14"/>
    <mergeCell ref="A15:F15"/>
    <mergeCell ref="A16:F16"/>
    <mergeCell ref="A17:F17"/>
    <mergeCell ref="A18:F18"/>
    <mergeCell ref="A19:F19"/>
    <mergeCell ref="A32:F32"/>
    <mergeCell ref="A21:F21"/>
    <mergeCell ref="A22:F22"/>
    <mergeCell ref="A23:F23"/>
    <mergeCell ref="A24:F24"/>
    <mergeCell ref="A25:F25"/>
    <mergeCell ref="A26:F26"/>
    <mergeCell ref="A27:F27"/>
    <mergeCell ref="A28:F28"/>
    <mergeCell ref="A29:F29"/>
    <mergeCell ref="A30:F30"/>
    <mergeCell ref="A31:F31"/>
  </mergeCells>
  <pageMargins left="0.98425196850393704" right="0.78740157480314965" top="0.78740157480314965" bottom="0.78740157480314965" header="0.19685039370078741" footer="0.19685039370078741"/>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ABCF6-5C87-4618-90DB-342B374E12E4}">
  <dimension ref="A1:N31"/>
  <sheetViews>
    <sheetView view="pageBreakPreview" topLeftCell="A25" zoomScaleNormal="100" zoomScaleSheetLayoutView="100" workbookViewId="0">
      <selection activeCell="I23" sqref="I23"/>
    </sheetView>
  </sheetViews>
  <sheetFormatPr defaultColWidth="9.140625" defaultRowHeight="12"/>
  <cols>
    <col min="1" max="1" width="6.5703125" style="99" customWidth="1"/>
    <col min="2" max="2" width="42.5703125" style="45" customWidth="1"/>
    <col min="3" max="3" width="9.5703125" style="99" customWidth="1"/>
    <col min="4" max="4" width="9.5703125" style="103" customWidth="1"/>
    <col min="5" max="5" width="10.7109375" style="103" bestFit="1" customWidth="1"/>
    <col min="6" max="6" width="11.5703125" style="132" customWidth="1"/>
    <col min="7" max="7" width="2.85546875" style="45" customWidth="1"/>
    <col min="8" max="8" width="11.85546875" style="45" customWidth="1"/>
    <col min="9" max="16384" width="9.140625" style="45"/>
  </cols>
  <sheetData>
    <row r="1" spans="1:14" ht="16.149999999999999" customHeight="1">
      <c r="D1" s="47"/>
      <c r="E1" s="47"/>
      <c r="F1" s="131"/>
    </row>
    <row r="2" spans="1:14" ht="12.75">
      <c r="A2" s="104" t="s">
        <v>94</v>
      </c>
      <c r="B2" s="53" t="s">
        <v>95</v>
      </c>
      <c r="D2" s="47"/>
      <c r="E2" s="47"/>
      <c r="F2" s="131"/>
    </row>
    <row r="3" spans="1:14">
      <c r="D3" s="47"/>
      <c r="E3" s="47"/>
      <c r="F3" s="131"/>
    </row>
    <row r="4" spans="1:14">
      <c r="A4" s="105" t="s">
        <v>96</v>
      </c>
      <c r="B4" s="50" t="s">
        <v>77</v>
      </c>
      <c r="D4" s="47"/>
    </row>
    <row r="6" spans="1:14" s="97" customFormat="1" ht="60.75" customHeight="1">
      <c r="A6" s="156" t="s">
        <v>97</v>
      </c>
      <c r="B6" s="156"/>
      <c r="C6" s="156"/>
      <c r="D6" s="156"/>
      <c r="E6" s="156"/>
      <c r="F6" s="156"/>
    </row>
    <row r="7" spans="1:14" s="97" customFormat="1" ht="55.5" customHeight="1">
      <c r="A7" s="156" t="s">
        <v>98</v>
      </c>
      <c r="B7" s="156"/>
      <c r="C7" s="156"/>
      <c r="D7" s="156"/>
      <c r="E7" s="156"/>
      <c r="F7" s="156"/>
    </row>
    <row r="8" spans="1:14" s="97" customFormat="1" ht="54.75" customHeight="1">
      <c r="A8" s="156" t="s">
        <v>99</v>
      </c>
      <c r="B8" s="156"/>
      <c r="C8" s="156"/>
      <c r="D8" s="156"/>
      <c r="E8" s="156"/>
      <c r="F8" s="156"/>
    </row>
    <row r="9" spans="1:14" s="97" customFormat="1" ht="55.5" customHeight="1">
      <c r="A9" s="156" t="s">
        <v>90</v>
      </c>
      <c r="B9" s="156"/>
      <c r="C9" s="156"/>
      <c r="D9" s="156"/>
      <c r="E9" s="156"/>
      <c r="F9" s="156"/>
    </row>
    <row r="10" spans="1:14" s="97" customFormat="1" ht="20.25" customHeight="1">
      <c r="A10" s="156" t="s">
        <v>47</v>
      </c>
      <c r="B10" s="156"/>
      <c r="C10" s="156"/>
      <c r="D10" s="156"/>
      <c r="E10" s="156"/>
      <c r="F10" s="156"/>
    </row>
    <row r="11" spans="1:14" ht="13.5">
      <c r="A11" s="106"/>
      <c r="B11" s="54"/>
      <c r="C11" s="100"/>
      <c r="D11" s="101"/>
    </row>
    <row r="12" spans="1:14" s="59" customFormat="1" ht="12.75">
      <c r="A12" s="166" t="s">
        <v>100</v>
      </c>
      <c r="B12" s="166"/>
      <c r="C12" s="102"/>
      <c r="D12" s="103"/>
      <c r="E12" s="103"/>
      <c r="F12" s="132"/>
      <c r="G12" s="55"/>
      <c r="H12" s="56"/>
      <c r="I12" s="57"/>
      <c r="J12" s="58"/>
      <c r="K12" s="56"/>
      <c r="L12" s="56"/>
      <c r="M12" s="56"/>
      <c r="N12" s="56"/>
    </row>
    <row r="13" spans="1:14" s="59" customFormat="1" ht="24.75" customHeight="1">
      <c r="A13" s="160" t="s">
        <v>102</v>
      </c>
      <c r="B13" s="160"/>
      <c r="C13" s="160"/>
      <c r="D13" s="160"/>
      <c r="E13" s="160"/>
      <c r="F13" s="160"/>
      <c r="G13" s="60"/>
      <c r="H13" s="56"/>
      <c r="I13" s="57"/>
      <c r="J13" s="58"/>
      <c r="K13" s="56"/>
      <c r="L13" s="56"/>
      <c r="M13" s="56"/>
      <c r="N13" s="56"/>
    </row>
    <row r="14" spans="1:14" s="59" customFormat="1" ht="21.75" customHeight="1">
      <c r="A14" s="160" t="s">
        <v>103</v>
      </c>
      <c r="B14" s="160"/>
      <c r="C14" s="160"/>
      <c r="D14" s="160"/>
      <c r="E14" s="160"/>
      <c r="F14" s="160"/>
      <c r="G14" s="60"/>
      <c r="H14" s="56"/>
      <c r="I14" s="57"/>
      <c r="J14" s="58"/>
      <c r="K14" s="56"/>
      <c r="L14" s="56"/>
      <c r="M14" s="56"/>
      <c r="N14" s="56"/>
    </row>
    <row r="15" spans="1:14" s="59" customFormat="1" ht="22.5" customHeight="1">
      <c r="A15" s="160" t="s">
        <v>104</v>
      </c>
      <c r="B15" s="160"/>
      <c r="C15" s="160"/>
      <c r="D15" s="160"/>
      <c r="E15" s="160"/>
      <c r="F15" s="160"/>
      <c r="G15" s="60"/>
      <c r="H15" s="56"/>
      <c r="I15" s="57"/>
      <c r="J15" s="58"/>
      <c r="K15" s="56"/>
      <c r="L15" s="56"/>
      <c r="M15" s="56"/>
      <c r="N15" s="56"/>
    </row>
    <row r="16" spans="1:14" s="59" customFormat="1" ht="18.75" customHeight="1">
      <c r="A16" s="160" t="s">
        <v>105</v>
      </c>
      <c r="B16" s="160"/>
      <c r="C16" s="160"/>
      <c r="D16" s="160"/>
      <c r="E16" s="160"/>
      <c r="F16" s="160"/>
      <c r="G16" s="60"/>
      <c r="H16" s="56"/>
      <c r="I16" s="57"/>
      <c r="J16" s="58"/>
      <c r="K16" s="56"/>
      <c r="L16" s="56"/>
      <c r="M16" s="56"/>
      <c r="N16" s="56"/>
    </row>
    <row r="17" spans="1:14" s="59" customFormat="1" ht="18.75" customHeight="1">
      <c r="A17" s="165" t="s">
        <v>106</v>
      </c>
      <c r="B17" s="165"/>
      <c r="C17" s="165"/>
      <c r="D17" s="165"/>
      <c r="E17" s="165"/>
      <c r="F17" s="165"/>
      <c r="G17" s="60"/>
      <c r="H17" s="56"/>
      <c r="I17" s="57"/>
      <c r="J17" s="58"/>
      <c r="K17" s="56"/>
      <c r="L17" s="56"/>
      <c r="M17" s="56"/>
      <c r="N17" s="56"/>
    </row>
    <row r="18" spans="1:14" s="59" customFormat="1" ht="18" customHeight="1">
      <c r="A18" s="165" t="s">
        <v>107</v>
      </c>
      <c r="B18" s="165"/>
      <c r="C18" s="165"/>
      <c r="D18" s="165"/>
      <c r="E18" s="165"/>
      <c r="F18" s="165"/>
      <c r="G18" s="60"/>
      <c r="H18" s="56"/>
      <c r="I18" s="57"/>
      <c r="J18" s="58"/>
      <c r="K18" s="56"/>
      <c r="L18" s="56"/>
      <c r="M18" s="56"/>
      <c r="N18" s="56"/>
    </row>
    <row r="19" spans="1:14" s="59" customFormat="1" ht="21.75" customHeight="1">
      <c r="A19" s="165" t="s">
        <v>108</v>
      </c>
      <c r="B19" s="165"/>
      <c r="C19" s="165"/>
      <c r="D19" s="165"/>
      <c r="E19" s="165"/>
      <c r="F19" s="165"/>
      <c r="G19" s="60"/>
      <c r="H19" s="56"/>
      <c r="I19" s="57"/>
      <c r="J19" s="58"/>
      <c r="K19" s="56"/>
      <c r="L19" s="56"/>
      <c r="M19" s="56"/>
      <c r="N19" s="56"/>
    </row>
    <row r="20" spans="1:14" s="43" customFormat="1" ht="52.5" customHeight="1">
      <c r="A20" s="39" t="s">
        <v>72</v>
      </c>
      <c r="B20" s="39" t="s">
        <v>0</v>
      </c>
      <c r="C20" s="40" t="s">
        <v>73</v>
      </c>
      <c r="D20" s="41" t="s">
        <v>74</v>
      </c>
      <c r="E20" s="41" t="s">
        <v>167</v>
      </c>
      <c r="F20" s="133" t="s">
        <v>168</v>
      </c>
      <c r="H20" s="44"/>
    </row>
    <row r="21" spans="1:14" ht="99" customHeight="1">
      <c r="A21" s="108" t="s">
        <v>109</v>
      </c>
      <c r="B21" s="109" t="s">
        <v>110</v>
      </c>
      <c r="C21" s="108" t="s">
        <v>111</v>
      </c>
      <c r="D21" s="110">
        <v>1</v>
      </c>
      <c r="E21" s="110"/>
      <c r="F21" s="134">
        <f>E21*D21</f>
        <v>0</v>
      </c>
    </row>
    <row r="22" spans="1:14" ht="65.25" customHeight="1">
      <c r="A22" s="108" t="s">
        <v>112</v>
      </c>
      <c r="B22" s="109" t="s">
        <v>113</v>
      </c>
      <c r="C22" s="108" t="s">
        <v>114</v>
      </c>
      <c r="D22" s="110">
        <v>120</v>
      </c>
      <c r="E22" s="110"/>
      <c r="F22" s="134">
        <f t="shared" ref="F22:F30" si="0">D22*E22</f>
        <v>0</v>
      </c>
    </row>
    <row r="23" spans="1:14" ht="108" customHeight="1">
      <c r="A23" s="108" t="s">
        <v>115</v>
      </c>
      <c r="B23" s="109" t="s">
        <v>116</v>
      </c>
      <c r="C23" s="108" t="s">
        <v>117</v>
      </c>
      <c r="D23" s="110">
        <v>1250</v>
      </c>
      <c r="E23" s="110"/>
      <c r="F23" s="134">
        <f t="shared" si="0"/>
        <v>0</v>
      </c>
    </row>
    <row r="24" spans="1:14" ht="63.75" customHeight="1">
      <c r="A24" s="108" t="s">
        <v>118</v>
      </c>
      <c r="B24" s="109" t="s">
        <v>119</v>
      </c>
      <c r="C24" s="108" t="s">
        <v>117</v>
      </c>
      <c r="D24" s="110">
        <v>50</v>
      </c>
      <c r="E24" s="110"/>
      <c r="F24" s="134">
        <f t="shared" si="0"/>
        <v>0</v>
      </c>
    </row>
    <row r="25" spans="1:14" ht="101.25" customHeight="1">
      <c r="A25" s="108" t="s">
        <v>120</v>
      </c>
      <c r="B25" s="109" t="s">
        <v>121</v>
      </c>
      <c r="C25" s="108" t="s">
        <v>114</v>
      </c>
      <c r="D25" s="110">
        <v>110</v>
      </c>
      <c r="E25" s="110"/>
      <c r="F25" s="134">
        <f t="shared" si="0"/>
        <v>0</v>
      </c>
    </row>
    <row r="26" spans="1:14" ht="84.75" customHeight="1">
      <c r="A26" s="108" t="s">
        <v>122</v>
      </c>
      <c r="B26" s="109" t="s">
        <v>123</v>
      </c>
      <c r="C26" s="108" t="s">
        <v>124</v>
      </c>
      <c r="D26" s="110">
        <v>2</v>
      </c>
      <c r="E26" s="110"/>
      <c r="F26" s="134">
        <f t="shared" si="0"/>
        <v>0</v>
      </c>
    </row>
    <row r="27" spans="1:14" ht="51" customHeight="1">
      <c r="A27" s="108" t="s">
        <v>125</v>
      </c>
      <c r="B27" s="161" t="s">
        <v>126</v>
      </c>
      <c r="C27" s="161"/>
      <c r="D27" s="161"/>
      <c r="E27" s="161"/>
      <c r="F27" s="161"/>
      <c r="I27" s="51"/>
      <c r="J27" s="51"/>
      <c r="K27" s="51"/>
      <c r="M27" s="51"/>
    </row>
    <row r="28" spans="1:14" ht="19.5" customHeight="1">
      <c r="A28" s="108" t="s">
        <v>127</v>
      </c>
      <c r="B28" s="109" t="s">
        <v>128</v>
      </c>
      <c r="C28" s="110" t="s">
        <v>129</v>
      </c>
      <c r="D28" s="111">
        <v>10</v>
      </c>
      <c r="E28" s="110"/>
      <c r="F28" s="134">
        <f t="shared" si="0"/>
        <v>0</v>
      </c>
      <c r="I28" s="51"/>
      <c r="J28" s="51"/>
      <c r="K28" s="51"/>
      <c r="M28" s="51"/>
    </row>
    <row r="29" spans="1:14" ht="18.75" customHeight="1">
      <c r="A29" s="108" t="s">
        <v>130</v>
      </c>
      <c r="B29" s="109" t="s">
        <v>131</v>
      </c>
      <c r="C29" s="110" t="s">
        <v>129</v>
      </c>
      <c r="D29" s="111">
        <v>10</v>
      </c>
      <c r="E29" s="110"/>
      <c r="F29" s="134">
        <f t="shared" si="0"/>
        <v>0</v>
      </c>
      <c r="I29" s="51"/>
      <c r="J29" s="51"/>
      <c r="K29" s="51"/>
      <c r="M29" s="51"/>
    </row>
    <row r="30" spans="1:14" ht="20.25" customHeight="1">
      <c r="A30" s="108" t="s">
        <v>132</v>
      </c>
      <c r="B30" s="112" t="s">
        <v>133</v>
      </c>
      <c r="C30" s="110" t="s">
        <v>129</v>
      </c>
      <c r="D30" s="111">
        <v>10</v>
      </c>
      <c r="E30" s="110"/>
      <c r="F30" s="134">
        <f t="shared" si="0"/>
        <v>0</v>
      </c>
      <c r="I30" s="51"/>
      <c r="J30" s="51"/>
      <c r="K30" s="51"/>
      <c r="M30" s="51"/>
    </row>
    <row r="31" spans="1:14" s="61" customFormat="1" ht="18" customHeight="1">
      <c r="A31" s="113" t="s">
        <v>96</v>
      </c>
      <c r="B31" s="162" t="s">
        <v>134</v>
      </c>
      <c r="C31" s="163"/>
      <c r="D31" s="163"/>
      <c r="E31" s="164"/>
      <c r="F31" s="135">
        <f>SUM(F21:F30)</f>
        <v>0</v>
      </c>
    </row>
  </sheetData>
  <mergeCells count="15">
    <mergeCell ref="A12:B12"/>
    <mergeCell ref="A6:F6"/>
    <mergeCell ref="A7:F7"/>
    <mergeCell ref="A8:F8"/>
    <mergeCell ref="A9:F9"/>
    <mergeCell ref="A10:F10"/>
    <mergeCell ref="A14:F14"/>
    <mergeCell ref="A13:F13"/>
    <mergeCell ref="B27:F27"/>
    <mergeCell ref="B31:E31"/>
    <mergeCell ref="A19:F19"/>
    <mergeCell ref="A18:F18"/>
    <mergeCell ref="A17:F17"/>
    <mergeCell ref="A16:F16"/>
    <mergeCell ref="A15:F15"/>
  </mergeCells>
  <pageMargins left="0.98425196850393704" right="0.78740157480314965" top="0.78740157480314965" bottom="0.78740157480314965" header="0.19685039370078741" footer="0.19685039370078741"/>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2DB5-A9F0-499E-B5BA-72A228969067}">
  <dimension ref="A1:N27"/>
  <sheetViews>
    <sheetView view="pageBreakPreview" zoomScaleNormal="100" zoomScaleSheetLayoutView="100" workbookViewId="0">
      <selection activeCell="J30" sqref="J30"/>
    </sheetView>
  </sheetViews>
  <sheetFormatPr defaultColWidth="9" defaultRowHeight="12"/>
  <cols>
    <col min="1" max="1" width="7.5703125" style="120" customWidth="1"/>
    <col min="2" max="2" width="42.5703125" style="116" customWidth="1"/>
    <col min="3" max="5" width="9.5703125" style="121" customWidth="1"/>
    <col min="6" max="6" width="13.42578125" style="121" customWidth="1"/>
    <col min="7" max="7" width="3.7109375" style="64" customWidth="1"/>
    <col min="8" max="16384" width="9" style="64"/>
  </cols>
  <sheetData>
    <row r="1" spans="1:14" s="43" customFormat="1" ht="16.149999999999999" customHeight="1">
      <c r="B1" s="123"/>
      <c r="C1" s="62"/>
      <c r="D1" s="62"/>
      <c r="E1" s="62"/>
      <c r="F1" s="63"/>
    </row>
    <row r="2" spans="1:14">
      <c r="A2" s="117" t="s">
        <v>135</v>
      </c>
      <c r="B2" s="124" t="s">
        <v>79</v>
      </c>
    </row>
    <row r="4" spans="1:14">
      <c r="A4" s="117" t="s">
        <v>136</v>
      </c>
      <c r="B4" s="125"/>
      <c r="C4" s="122"/>
      <c r="D4" s="122"/>
      <c r="E4" s="122"/>
      <c r="F4" s="122"/>
    </row>
    <row r="5" spans="1:14">
      <c r="A5" s="118"/>
      <c r="B5" s="125"/>
      <c r="C5" s="122"/>
      <c r="D5" s="122"/>
      <c r="E5" s="122"/>
      <c r="F5" s="122"/>
    </row>
    <row r="6" spans="1:14" s="116" customFormat="1" ht="33.75" customHeight="1">
      <c r="A6" s="160" t="s">
        <v>137</v>
      </c>
      <c r="B6" s="160"/>
      <c r="C6" s="160"/>
      <c r="D6" s="160"/>
      <c r="E6" s="160"/>
      <c r="F6" s="160"/>
    </row>
    <row r="7" spans="1:14" s="116" customFormat="1" ht="48.75" customHeight="1">
      <c r="A7" s="160" t="s">
        <v>138</v>
      </c>
      <c r="B7" s="160"/>
      <c r="C7" s="160"/>
      <c r="D7" s="160"/>
      <c r="E7" s="160"/>
      <c r="F7" s="160"/>
    </row>
    <row r="8" spans="1:14" s="59" customFormat="1" ht="15" customHeight="1">
      <c r="A8" s="166" t="s">
        <v>100</v>
      </c>
      <c r="B8" s="166"/>
      <c r="C8" s="102"/>
      <c r="D8" s="103"/>
      <c r="E8" s="103"/>
      <c r="F8" s="103"/>
      <c r="G8" s="55"/>
      <c r="H8" s="56"/>
      <c r="I8" s="57"/>
      <c r="J8" s="58"/>
      <c r="K8" s="56"/>
      <c r="L8" s="56"/>
      <c r="M8" s="56"/>
      <c r="N8" s="56"/>
    </row>
    <row r="9" spans="1:14" s="59" customFormat="1" ht="24" customHeight="1">
      <c r="A9" s="119" t="s">
        <v>101</v>
      </c>
      <c r="B9" s="160" t="s">
        <v>102</v>
      </c>
      <c r="C9" s="160"/>
      <c r="D9" s="160"/>
      <c r="E9" s="160"/>
      <c r="F9" s="160"/>
      <c r="G9" s="60"/>
      <c r="H9" s="56"/>
      <c r="I9" s="57"/>
      <c r="J9" s="58"/>
      <c r="K9" s="56"/>
      <c r="L9" s="56"/>
      <c r="M9" s="56"/>
      <c r="N9" s="56"/>
    </row>
    <row r="10" spans="1:14" s="59" customFormat="1" ht="24" customHeight="1">
      <c r="A10" s="119" t="s">
        <v>101</v>
      </c>
      <c r="B10" s="160" t="s">
        <v>139</v>
      </c>
      <c r="C10" s="160"/>
      <c r="D10" s="160"/>
      <c r="E10" s="160"/>
      <c r="F10" s="160"/>
      <c r="G10" s="60"/>
      <c r="H10" s="56"/>
      <c r="I10" s="57"/>
      <c r="J10" s="58"/>
      <c r="K10" s="56"/>
      <c r="L10" s="56"/>
      <c r="M10" s="56"/>
      <c r="N10" s="56"/>
    </row>
    <row r="11" spans="1:14" s="59" customFormat="1" ht="12.75">
      <c r="A11" s="119" t="s">
        <v>101</v>
      </c>
      <c r="B11" s="160" t="s">
        <v>140</v>
      </c>
      <c r="C11" s="160"/>
      <c r="D11" s="160"/>
      <c r="E11" s="160"/>
      <c r="F11" s="160"/>
      <c r="G11" s="60"/>
      <c r="H11" s="56"/>
      <c r="I11" s="57"/>
      <c r="J11" s="58"/>
      <c r="K11" s="56"/>
      <c r="L11" s="56"/>
      <c r="M11" s="56"/>
      <c r="N11" s="56"/>
    </row>
    <row r="12" spans="1:14" s="59" customFormat="1" ht="24" customHeight="1">
      <c r="A12" s="119" t="s">
        <v>101</v>
      </c>
      <c r="B12" s="160" t="s">
        <v>141</v>
      </c>
      <c r="C12" s="160"/>
      <c r="D12" s="160"/>
      <c r="E12" s="160"/>
      <c r="F12" s="160"/>
      <c r="G12" s="60"/>
      <c r="H12" s="56"/>
      <c r="I12" s="57"/>
      <c r="J12" s="58"/>
      <c r="K12" s="56"/>
      <c r="L12" s="56"/>
      <c r="M12" s="56"/>
      <c r="N12" s="56"/>
    </row>
    <row r="13" spans="1:14" s="59" customFormat="1" ht="24" customHeight="1">
      <c r="A13" s="119" t="s">
        <v>101</v>
      </c>
      <c r="B13" s="160" t="s">
        <v>105</v>
      </c>
      <c r="C13" s="160"/>
      <c r="D13" s="160"/>
      <c r="E13" s="160"/>
      <c r="F13" s="160"/>
      <c r="G13" s="60"/>
      <c r="H13" s="56"/>
      <c r="I13" s="57"/>
      <c r="J13" s="58"/>
      <c r="K13" s="56"/>
      <c r="L13" s="56"/>
      <c r="M13" s="56"/>
      <c r="N13" s="56"/>
    </row>
    <row r="14" spans="1:14" s="59" customFormat="1" ht="22.5" customHeight="1">
      <c r="A14" s="119" t="s">
        <v>101</v>
      </c>
      <c r="B14" s="160" t="s">
        <v>142</v>
      </c>
      <c r="C14" s="160"/>
      <c r="D14" s="160"/>
      <c r="E14" s="160"/>
      <c r="F14" s="160"/>
      <c r="G14" s="60"/>
      <c r="H14" s="56"/>
      <c r="I14" s="57"/>
      <c r="J14" s="58"/>
      <c r="K14" s="56"/>
      <c r="L14" s="56"/>
      <c r="M14" s="56"/>
      <c r="N14" s="56"/>
    </row>
    <row r="15" spans="1:14" s="59" customFormat="1" ht="20.25" customHeight="1">
      <c r="A15" s="119" t="s">
        <v>101</v>
      </c>
      <c r="B15" s="165" t="s">
        <v>143</v>
      </c>
      <c r="C15" s="165"/>
      <c r="D15" s="165"/>
      <c r="E15" s="165"/>
      <c r="F15" s="165"/>
      <c r="G15" s="60"/>
      <c r="H15" s="56"/>
      <c r="I15" s="57"/>
      <c r="J15" s="58"/>
      <c r="K15" s="56"/>
      <c r="L15" s="56"/>
      <c r="M15" s="56"/>
      <c r="N15" s="56"/>
    </row>
    <row r="16" spans="1:14" s="59" customFormat="1" ht="24" customHeight="1">
      <c r="A16" s="119" t="s">
        <v>101</v>
      </c>
      <c r="B16" s="168" t="s">
        <v>144</v>
      </c>
      <c r="C16" s="168"/>
      <c r="D16" s="168"/>
      <c r="E16" s="168"/>
      <c r="F16" s="168"/>
      <c r="G16" s="60"/>
      <c r="H16" s="56"/>
      <c r="I16" s="57"/>
      <c r="J16" s="58"/>
      <c r="K16" s="56"/>
      <c r="L16" s="56"/>
      <c r="M16" s="56"/>
      <c r="N16" s="56"/>
    </row>
    <row r="17" spans="1:13" s="43" customFormat="1" ht="52.5" customHeight="1">
      <c r="A17" s="39" t="s">
        <v>72</v>
      </c>
      <c r="B17" s="126" t="s">
        <v>0</v>
      </c>
      <c r="C17" s="40" t="s">
        <v>73</v>
      </c>
      <c r="D17" s="41" t="s">
        <v>74</v>
      </c>
      <c r="E17" s="41" t="s">
        <v>167</v>
      </c>
      <c r="F17" s="42" t="s">
        <v>168</v>
      </c>
      <c r="H17" s="44"/>
    </row>
    <row r="18" spans="1:13" s="65" customFormat="1" ht="60">
      <c r="A18" s="108" t="s">
        <v>109</v>
      </c>
      <c r="B18" s="127" t="s">
        <v>145</v>
      </c>
      <c r="C18" s="128" t="s">
        <v>124</v>
      </c>
      <c r="D18" s="111">
        <v>2</v>
      </c>
      <c r="E18" s="110"/>
      <c r="F18" s="114">
        <f>D18*E18</f>
        <v>0</v>
      </c>
      <c r="I18" s="51"/>
      <c r="J18" s="51"/>
      <c r="K18" s="51"/>
      <c r="M18" s="51"/>
    </row>
    <row r="19" spans="1:13" s="65" customFormat="1" ht="120.75" customHeight="1">
      <c r="A19" s="108" t="s">
        <v>112</v>
      </c>
      <c r="B19" s="127" t="s">
        <v>146</v>
      </c>
      <c r="C19" s="128" t="s">
        <v>117</v>
      </c>
      <c r="D19" s="111">
        <v>1300</v>
      </c>
      <c r="E19" s="110"/>
      <c r="F19" s="114">
        <f>D19*E19</f>
        <v>0</v>
      </c>
      <c r="I19" s="51"/>
      <c r="J19" s="51"/>
      <c r="K19" s="51"/>
      <c r="M19" s="51"/>
    </row>
    <row r="20" spans="1:13" s="65" customFormat="1" ht="72">
      <c r="A20" s="108" t="s">
        <v>115</v>
      </c>
      <c r="B20" s="127" t="s">
        <v>147</v>
      </c>
      <c r="C20" s="128" t="s">
        <v>114</v>
      </c>
      <c r="D20" s="111">
        <v>225</v>
      </c>
      <c r="E20" s="110"/>
      <c r="F20" s="114">
        <f t="shared" ref="F20:F22" si="0">D20*E20</f>
        <v>0</v>
      </c>
      <c r="I20" s="51"/>
      <c r="J20" s="51"/>
      <c r="K20" s="51"/>
      <c r="M20" s="51"/>
    </row>
    <row r="21" spans="1:13" s="65" customFormat="1" ht="78.75" customHeight="1">
      <c r="A21" s="108" t="s">
        <v>118</v>
      </c>
      <c r="B21" s="129" t="s">
        <v>148</v>
      </c>
      <c r="C21" s="128" t="s">
        <v>114</v>
      </c>
      <c r="D21" s="111">
        <v>90</v>
      </c>
      <c r="E21" s="110"/>
      <c r="F21" s="114">
        <f t="shared" si="0"/>
        <v>0</v>
      </c>
      <c r="I21" s="51"/>
      <c r="J21" s="51"/>
      <c r="K21" s="51"/>
      <c r="M21" s="51"/>
    </row>
    <row r="22" spans="1:13" s="65" customFormat="1" ht="48">
      <c r="A22" s="108" t="s">
        <v>120</v>
      </c>
      <c r="B22" s="129" t="s">
        <v>149</v>
      </c>
      <c r="C22" s="128" t="s">
        <v>117</v>
      </c>
      <c r="D22" s="111">
        <v>26</v>
      </c>
      <c r="E22" s="110"/>
      <c r="F22" s="114">
        <f t="shared" si="0"/>
        <v>0</v>
      </c>
      <c r="I22" s="51"/>
      <c r="J22" s="51"/>
      <c r="K22" s="51"/>
      <c r="M22" s="51"/>
    </row>
    <row r="23" spans="1:13" s="45" customFormat="1" ht="56.25" customHeight="1">
      <c r="A23" s="108" t="s">
        <v>122</v>
      </c>
      <c r="B23" s="161" t="s">
        <v>126</v>
      </c>
      <c r="C23" s="161"/>
      <c r="D23" s="161"/>
      <c r="E23" s="161"/>
      <c r="F23" s="161"/>
      <c r="I23" s="51"/>
      <c r="J23" s="51"/>
      <c r="K23" s="51"/>
      <c r="M23" s="51"/>
    </row>
    <row r="24" spans="1:13" s="45" customFormat="1" ht="21.75" customHeight="1">
      <c r="A24" s="108" t="s">
        <v>150</v>
      </c>
      <c r="B24" s="112" t="s">
        <v>128</v>
      </c>
      <c r="C24" s="110" t="s">
        <v>129</v>
      </c>
      <c r="D24" s="111">
        <v>10</v>
      </c>
      <c r="E24" s="110"/>
      <c r="F24" s="114">
        <f>D24*E24</f>
        <v>0</v>
      </c>
      <c r="I24" s="51"/>
      <c r="J24" s="51"/>
      <c r="K24" s="51"/>
      <c r="M24" s="51"/>
    </row>
    <row r="25" spans="1:13" s="45" customFormat="1" ht="21.75" customHeight="1">
      <c r="A25" s="108" t="s">
        <v>151</v>
      </c>
      <c r="B25" s="112" t="s">
        <v>131</v>
      </c>
      <c r="C25" s="110" t="s">
        <v>129</v>
      </c>
      <c r="D25" s="111">
        <v>10</v>
      </c>
      <c r="E25" s="110"/>
      <c r="F25" s="114">
        <f>D25*E25</f>
        <v>0</v>
      </c>
      <c r="I25" s="51"/>
      <c r="J25" s="51"/>
      <c r="K25" s="51"/>
      <c r="M25" s="51"/>
    </row>
    <row r="26" spans="1:13" s="45" customFormat="1" ht="16.5" customHeight="1">
      <c r="A26" s="108" t="s">
        <v>152</v>
      </c>
      <c r="B26" s="112" t="s">
        <v>133</v>
      </c>
      <c r="C26" s="110" t="s">
        <v>129</v>
      </c>
      <c r="D26" s="111">
        <v>10</v>
      </c>
      <c r="E26" s="110"/>
      <c r="F26" s="114">
        <f>D26*E26</f>
        <v>0</v>
      </c>
      <c r="I26" s="51"/>
      <c r="J26" s="51"/>
      <c r="K26" s="51"/>
      <c r="M26" s="51"/>
    </row>
    <row r="27" spans="1:13" s="66" customFormat="1" ht="25.5" customHeight="1">
      <c r="A27" s="130" t="s">
        <v>135</v>
      </c>
      <c r="B27" s="167" t="s">
        <v>153</v>
      </c>
      <c r="C27" s="167"/>
      <c r="D27" s="167"/>
      <c r="E27" s="167"/>
      <c r="F27" s="115">
        <f>SUM(F18:F26)</f>
        <v>0</v>
      </c>
    </row>
  </sheetData>
  <mergeCells count="13">
    <mergeCell ref="A6:F6"/>
    <mergeCell ref="A7:F7"/>
    <mergeCell ref="A8:B8"/>
    <mergeCell ref="B11:F11"/>
    <mergeCell ref="B10:F10"/>
    <mergeCell ref="B9:F9"/>
    <mergeCell ref="B13:F13"/>
    <mergeCell ref="B12:F12"/>
    <mergeCell ref="B27:E27"/>
    <mergeCell ref="B23:F23"/>
    <mergeCell ref="B16:F16"/>
    <mergeCell ref="B15:F15"/>
    <mergeCell ref="B14:F14"/>
  </mergeCells>
  <pageMargins left="0.98425196850393704" right="0.78740157480314965" top="0.78740157480314965" bottom="0.78740157480314965" header="0.19685039370078741" footer="0.19685039370078741"/>
  <pageSetup paperSize="9" scale="91" orientation="portrait" r:id="rId1"/>
  <rowBreaks count="1" manualBreakCount="1">
    <brk id="2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AF00-1969-4F02-B4B4-FFB5A3108029}">
  <sheetPr>
    <tabColor rgb="FFFFFF00"/>
  </sheetPr>
  <dimension ref="A1:F34"/>
  <sheetViews>
    <sheetView showZeros="0" view="pageBreakPreview" zoomScaleNormal="100" zoomScaleSheetLayoutView="100" workbookViewId="0">
      <selection activeCell="N8" sqref="N8"/>
    </sheetView>
  </sheetViews>
  <sheetFormatPr defaultRowHeight="12"/>
  <cols>
    <col min="1" max="1" width="5" style="99" customWidth="1"/>
    <col min="2" max="2" width="44.85546875" style="99" customWidth="1"/>
    <col min="3" max="5" width="8.5703125" style="99" customWidth="1"/>
    <col min="6" max="6" width="14.42578125" style="142" customWidth="1"/>
    <col min="7" max="7" width="14.140625" style="99" bestFit="1" customWidth="1"/>
    <col min="8" max="16384" width="9.140625" style="99"/>
  </cols>
  <sheetData>
    <row r="1" spans="1:6">
      <c r="F1" s="136"/>
    </row>
    <row r="2" spans="1:6">
      <c r="B2" s="137"/>
      <c r="C2" s="137"/>
      <c r="D2" s="137"/>
      <c r="E2" s="137"/>
      <c r="F2" s="107"/>
    </row>
    <row r="3" spans="1:6" ht="15">
      <c r="A3" s="180" t="s">
        <v>75</v>
      </c>
      <c r="B3" s="180"/>
      <c r="C3" s="180"/>
      <c r="D3" s="180"/>
      <c r="E3" s="180"/>
      <c r="F3" s="180"/>
    </row>
    <row r="4" spans="1:6" s="139" customFormat="1" ht="12.75">
      <c r="A4" s="179"/>
      <c r="B4" s="179"/>
      <c r="C4" s="138"/>
      <c r="D4" s="138"/>
      <c r="E4" s="138"/>
      <c r="F4" s="138"/>
    </row>
    <row r="5" spans="1:6" s="139" customFormat="1" ht="12.75">
      <c r="A5" s="140"/>
      <c r="B5" s="140"/>
      <c r="C5" s="138"/>
      <c r="D5" s="138"/>
      <c r="E5" s="138"/>
      <c r="F5" s="138"/>
    </row>
    <row r="6" spans="1:6" s="139" customFormat="1" ht="12.75">
      <c r="A6" s="138"/>
      <c r="B6" s="141"/>
      <c r="C6" s="138"/>
      <c r="D6" s="138"/>
      <c r="E6" s="138"/>
      <c r="F6" s="138"/>
    </row>
    <row r="7" spans="1:6" s="139" customFormat="1" ht="39.950000000000003" customHeight="1">
      <c r="A7" s="139" t="s">
        <v>76</v>
      </c>
      <c r="B7" s="181" t="s">
        <v>77</v>
      </c>
      <c r="C7" s="181"/>
      <c r="D7" s="181"/>
      <c r="E7" s="178">
        <f>'I prip,dem.'!F31</f>
        <v>0</v>
      </c>
      <c r="F7" s="178"/>
    </row>
    <row r="8" spans="1:6" s="139" customFormat="1" ht="39.950000000000003" customHeight="1">
      <c r="A8" s="139" t="s">
        <v>78</v>
      </c>
      <c r="B8" s="181" t="s">
        <v>79</v>
      </c>
      <c r="C8" s="181"/>
      <c r="D8" s="181"/>
      <c r="E8" s="178">
        <f>'ll lim, krov'!F27</f>
        <v>0</v>
      </c>
      <c r="F8" s="178"/>
    </row>
    <row r="9" spans="1:6" s="139" customFormat="1" ht="39.950000000000003" customHeight="1">
      <c r="A9" s="139" t="s">
        <v>154</v>
      </c>
      <c r="B9" s="181" t="s">
        <v>155</v>
      </c>
      <c r="C9" s="181"/>
      <c r="D9" s="181"/>
      <c r="E9" s="178">
        <f>'SPECIFIKACIJA ELEKTRO'!F38</f>
        <v>0</v>
      </c>
      <c r="F9" s="178"/>
    </row>
    <row r="10" spans="1:6" s="139" customFormat="1" ht="39.950000000000003" customHeight="1">
      <c r="A10" s="176" t="s">
        <v>156</v>
      </c>
      <c r="B10" s="176"/>
      <c r="C10" s="176"/>
      <c r="D10" s="176"/>
      <c r="E10" s="177">
        <f>E7+E8+E9</f>
        <v>0</v>
      </c>
      <c r="F10" s="177"/>
    </row>
    <row r="11" spans="1:6" s="139" customFormat="1" ht="39.950000000000003" customHeight="1">
      <c r="A11" s="171" t="s">
        <v>80</v>
      </c>
      <c r="B11" s="172"/>
      <c r="C11" s="172"/>
      <c r="D11" s="173"/>
      <c r="E11" s="174">
        <f>E10*0.25</f>
        <v>0</v>
      </c>
      <c r="F11" s="175"/>
    </row>
    <row r="12" spans="1:6" s="139" customFormat="1" ht="39.950000000000003" customHeight="1">
      <c r="A12" s="171" t="s">
        <v>157</v>
      </c>
      <c r="B12" s="172"/>
      <c r="C12" s="172"/>
      <c r="D12" s="173"/>
      <c r="E12" s="174">
        <f>E11+E10</f>
        <v>0</v>
      </c>
      <c r="F12" s="175"/>
    </row>
    <row r="13" spans="1:6" s="139" customFormat="1" ht="18" customHeight="1"/>
    <row r="14" spans="1:6" s="139" customFormat="1" ht="39.950000000000003" customHeight="1">
      <c r="D14" s="170"/>
      <c r="E14" s="170"/>
      <c r="F14" s="170"/>
    </row>
    <row r="15" spans="1:6" ht="34.5" customHeight="1">
      <c r="D15" s="169" t="s">
        <v>169</v>
      </c>
      <c r="E15" s="169"/>
      <c r="F15" s="169"/>
    </row>
    <row r="16" spans="1:6">
      <c r="F16" s="99"/>
    </row>
    <row r="17" spans="6:6">
      <c r="F17" s="99"/>
    </row>
    <row r="18" spans="6:6">
      <c r="F18" s="99"/>
    </row>
    <row r="19" spans="6:6">
      <c r="F19" s="99"/>
    </row>
    <row r="20" spans="6:6">
      <c r="F20" s="99"/>
    </row>
    <row r="21" spans="6:6">
      <c r="F21" s="99"/>
    </row>
    <row r="22" spans="6:6">
      <c r="F22" s="99"/>
    </row>
    <row r="23" spans="6:6">
      <c r="F23" s="99"/>
    </row>
    <row r="24" spans="6:6">
      <c r="F24" s="99"/>
    </row>
    <row r="25" spans="6:6">
      <c r="F25" s="99"/>
    </row>
    <row r="26" spans="6:6">
      <c r="F26" s="99"/>
    </row>
    <row r="27" spans="6:6">
      <c r="F27" s="99"/>
    </row>
    <row r="28" spans="6:6">
      <c r="F28" s="99"/>
    </row>
    <row r="29" spans="6:6">
      <c r="F29" s="99"/>
    </row>
    <row r="30" spans="6:6">
      <c r="F30" s="99"/>
    </row>
    <row r="31" spans="6:6">
      <c r="F31" s="99"/>
    </row>
    <row r="32" spans="6:6">
      <c r="F32" s="99"/>
    </row>
    <row r="33" spans="6:6">
      <c r="F33" s="99"/>
    </row>
    <row r="34" spans="6:6">
      <c r="F34" s="99"/>
    </row>
  </sheetData>
  <mergeCells count="16">
    <mergeCell ref="A4:B4"/>
    <mergeCell ref="A3:F3"/>
    <mergeCell ref="B9:D9"/>
    <mergeCell ref="B8:D8"/>
    <mergeCell ref="B7:D7"/>
    <mergeCell ref="A10:D10"/>
    <mergeCell ref="E10:F10"/>
    <mergeCell ref="E9:F9"/>
    <mergeCell ref="E8:F8"/>
    <mergeCell ref="E7:F7"/>
    <mergeCell ref="D15:F15"/>
    <mergeCell ref="D14:F14"/>
    <mergeCell ref="A12:D12"/>
    <mergeCell ref="A11:D11"/>
    <mergeCell ref="E12:F12"/>
    <mergeCell ref="E11:F11"/>
  </mergeCells>
  <pageMargins left="0.98425196850393704" right="0.78740157480314965" top="0.78740157480314965" bottom="0.78740157480314965" header="0.19685039370078741" footer="0.19685039370078741"/>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UVJETI ELEKTRO</vt:lpstr>
      <vt:lpstr>SPECIFIKACIJA ELEKTRO</vt:lpstr>
      <vt:lpstr>opći uvjeti (2)</vt:lpstr>
      <vt:lpstr>I prip,dem.</vt:lpstr>
      <vt:lpstr>ll lim, krov</vt:lpstr>
      <vt:lpstr>rekapitulacija UKUPNO</vt:lpstr>
      <vt:lpstr>'I prip,dem.'!Print_Area</vt:lpstr>
      <vt:lpstr>'ll lim, krov'!Print_Area</vt:lpstr>
      <vt:lpstr>'opći uvjeti (2)'!Print_Area</vt:lpstr>
      <vt:lpstr>'rekapitulacija UKUPNO'!Print_Area</vt:lpstr>
      <vt:lpstr>'I prip,dem.'!Print_Titles</vt:lpstr>
      <vt:lpstr>'ll lim, krov'!Print_Titles</vt:lpstr>
      <vt:lpstr>'opći uvjeti (2)'!Print_Titles</vt:lpstr>
    </vt:vector>
  </TitlesOfParts>
  <Company>F.I.L.D. 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Marijana Lazarić Komlen</cp:lastModifiedBy>
  <cp:lastPrinted>2024-07-22T11:08:35Z</cp:lastPrinted>
  <dcterms:created xsi:type="dcterms:W3CDTF">2009-07-27T07:38:02Z</dcterms:created>
  <dcterms:modified xsi:type="dcterms:W3CDTF">2024-07-22T11:08:44Z</dcterms:modified>
</cp:coreProperties>
</file>